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.bernardo\Desktop\Plano Municipal de ação social escolar\"/>
    </mc:Choice>
  </mc:AlternateContent>
  <xr:revisionPtr revIDLastSave="0" documentId="13_ncr:1_{9EBC3430-EA8B-4153-838E-7255AD9F3E5D}" xr6:coauthVersionLast="34" xr6:coauthVersionMax="34" xr10:uidLastSave="{00000000-0000-0000-0000-000000000000}"/>
  <bookViews>
    <workbookView xWindow="0" yWindow="0" windowWidth="20490" windowHeight="7545" xr2:uid="{AB2CD724-8263-43C3-91D6-2BA3C6EE0D9B}"/>
  </bookViews>
  <sheets>
    <sheet name="RE_18_19" sheetId="1" r:id="rId1"/>
  </sheets>
  <definedNames>
    <definedName name="_xlnm._FilterDatabase" localSheetId="0" hidden="1">RE_18_19!$A$4:$R$4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G96" i="1"/>
  <c r="F93" i="1"/>
  <c r="F94" i="1"/>
  <c r="F103" i="1"/>
  <c r="J96" i="1"/>
  <c r="I96" i="1"/>
  <c r="H96" i="1"/>
  <c r="E96" i="1"/>
  <c r="F43" i="1"/>
  <c r="F44" i="1"/>
  <c r="F41" i="1"/>
  <c r="F38" i="1"/>
  <c r="F30" i="1"/>
  <c r="F74" i="1" l="1"/>
  <c r="F73" i="1"/>
  <c r="F82" i="1"/>
  <c r="F81" i="1"/>
  <c r="F96" i="1" s="1"/>
  <c r="F80" i="1"/>
  <c r="F79" i="1"/>
  <c r="F78" i="1"/>
  <c r="F83" i="1"/>
  <c r="F84" i="1"/>
  <c r="F92" i="1"/>
  <c r="F91" i="1"/>
  <c r="F90" i="1"/>
  <c r="F89" i="1"/>
  <c r="F88" i="1"/>
  <c r="F87" i="1"/>
  <c r="F86" i="1"/>
  <c r="F5" i="1"/>
  <c r="F17" i="1"/>
  <c r="F18" i="1"/>
  <c r="F19" i="1"/>
  <c r="F20" i="1"/>
  <c r="F21" i="1"/>
  <c r="F22" i="1"/>
  <c r="F23" i="1"/>
  <c r="F13" i="1"/>
  <c r="F14" i="1"/>
  <c r="F15" i="1"/>
  <c r="F16" i="1"/>
  <c r="F11" i="1"/>
  <c r="F12" i="1"/>
  <c r="F10" i="1"/>
  <c r="F9" i="1"/>
  <c r="F7" i="1"/>
  <c r="F6" i="1"/>
  <c r="F85" i="1"/>
  <c r="F8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9" i="1"/>
  <c r="F40" i="1"/>
  <c r="F42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5" i="1"/>
  <c r="F76" i="1"/>
  <c r="F77" i="1"/>
  <c r="M104" i="1"/>
  <c r="J103" i="1"/>
  <c r="I103" i="1"/>
  <c r="H103" i="1"/>
  <c r="G103" i="1"/>
  <c r="E103" i="1"/>
  <c r="J102" i="1"/>
  <c r="I102" i="1"/>
  <c r="H102" i="1"/>
  <c r="G102" i="1"/>
  <c r="E102" i="1"/>
  <c r="H104" i="1" l="1"/>
  <c r="I104" i="1"/>
  <c r="E104" i="1"/>
  <c r="G104" i="1"/>
  <c r="J104" i="1"/>
  <c r="F102" i="1"/>
  <c r="F104" i="1" l="1"/>
</calcChain>
</file>

<file path=xl/sharedStrings.xml><?xml version="1.0" encoding="utf-8"?>
<sst xmlns="http://schemas.openxmlformats.org/spreadsheetml/2006/main" count="722" uniqueCount="294">
  <si>
    <r>
      <t xml:space="preserve">REDE ESCOLAR [PE E 1º CEB] </t>
    </r>
    <r>
      <rPr>
        <sz val="16"/>
        <color rgb="FFCCCC00"/>
        <rFont val="Calibri"/>
        <family val="2"/>
      </rPr>
      <t>―</t>
    </r>
    <r>
      <rPr>
        <sz val="16"/>
        <color rgb="FFCCCC00"/>
        <rFont val="Calibri"/>
        <family val="2"/>
        <scheme val="minor"/>
      </rPr>
      <t xml:space="preserve"> ANO LETIVO 2018/2019</t>
    </r>
  </si>
  <si>
    <t xml:space="preserve">FREGUESIA </t>
  </si>
  <si>
    <t>AGRUPAMENTO DE ESCOLAS</t>
  </si>
  <si>
    <t>TIP.</t>
  </si>
  <si>
    <t>ESTABELECIMENTO</t>
  </si>
  <si>
    <t>TURMAS</t>
  </si>
  <si>
    <t>N.º ALU NOS</t>
  </si>
  <si>
    <t>1º ano - 1º CEB
3 anos - PE</t>
  </si>
  <si>
    <t>2º ano - 1º CEB
4 anos - PE</t>
  </si>
  <si>
    <t>3º  ano 1º CEB
5 anos - PE</t>
  </si>
  <si>
    <t>4º ano 1º CEB
5 ou mais anos - PE</t>
  </si>
  <si>
    <t>REFEIÇÕES ESCOLARES
ENTIDADES</t>
  </si>
  <si>
    <t>E-MAIL</t>
  </si>
  <si>
    <t>TELEFONE</t>
  </si>
  <si>
    <t>UF Coimbra</t>
  </si>
  <si>
    <t>Coimbra Centro</t>
  </si>
  <si>
    <t>EB1</t>
  </si>
  <si>
    <t>Almedina</t>
  </si>
  <si>
    <t xml:space="preserve">CS 25 de abril </t>
  </si>
  <si>
    <t>ICA</t>
  </si>
  <si>
    <t>eb1almedina@aecoimbracentro.pt</t>
  </si>
  <si>
    <t>239 826 230</t>
  </si>
  <si>
    <t>JI</t>
  </si>
  <si>
    <t>jialmedina@aecoimbracentro.pt</t>
  </si>
  <si>
    <t>239 827 190</t>
  </si>
  <si>
    <t>UF Lamarosa e São Martinho de Árvore</t>
  </si>
  <si>
    <t>Andorinha</t>
  </si>
  <si>
    <t>CSC Quimbres</t>
  </si>
  <si>
    <t>jiandorinha@aecoimbracentro.pt</t>
  </si>
  <si>
    <t>239 963 714</t>
  </si>
  <si>
    <t>UF Assafarge e Antanhol</t>
  </si>
  <si>
    <t>Antanhol</t>
  </si>
  <si>
    <t>Integrar</t>
  </si>
  <si>
    <t>eb1antanhol@aecoimbracentro.pt</t>
  </si>
  <si>
    <t>239 445 633</t>
  </si>
  <si>
    <t>jiantanhol@aecoimbracentro.pt</t>
  </si>
  <si>
    <t>239 444 164</t>
  </si>
  <si>
    <t>UF Antuzede e Vil de Matos</t>
  </si>
  <si>
    <t>Antuzede</t>
  </si>
  <si>
    <t>eb1antuzede@aecoimbracentro.pt</t>
  </si>
  <si>
    <t>239 964 749</t>
  </si>
  <si>
    <t>jiantuzede@aecoimbracentro.pt</t>
  </si>
  <si>
    <t>239 964 500</t>
  </si>
  <si>
    <t>Assafarge</t>
  </si>
  <si>
    <t>CTL</t>
  </si>
  <si>
    <t>eb1assafarge@aecoimbracentro.pt</t>
  </si>
  <si>
    <t xml:space="preserve"> 239 438 326</t>
  </si>
  <si>
    <t>JF São Silvestre</t>
  </si>
  <si>
    <t>Bairro Azul, São Silvestre</t>
  </si>
  <si>
    <t>eb1bairroazul@aecoimbracentro.pt</t>
  </si>
  <si>
    <t>239 964 501</t>
  </si>
  <si>
    <t>Bairro AzuL, São Silvestre</t>
  </si>
  <si>
    <t>jibairroazul@aecoimbracentro.pt</t>
  </si>
  <si>
    <t>239 963 940</t>
  </si>
  <si>
    <t>Carvalhais de Baixo</t>
  </si>
  <si>
    <t>jicarvalhaisdebaixo@aecoimbracentro.pt</t>
  </si>
  <si>
    <t xml:space="preserve"> 239 438 991</t>
  </si>
  <si>
    <t>JF Cernache</t>
  </si>
  <si>
    <t>Casconha</t>
  </si>
  <si>
    <t>CAIC</t>
  </si>
  <si>
    <t>eb1casconha@aecoimbracentro.pt</t>
  </si>
  <si>
    <t>239 946 389</t>
  </si>
  <si>
    <t>Cernache</t>
  </si>
  <si>
    <t>eb1cernache@aecoimbracentro.pt</t>
  </si>
  <si>
    <t>239 946 387</t>
  </si>
  <si>
    <t>Feteira</t>
  </si>
  <si>
    <t>Gestão Direta</t>
  </si>
  <si>
    <t>eb1feteira@aecoimbracentro.pt</t>
  </si>
  <si>
    <t>239 946 390</t>
  </si>
  <si>
    <t>Palheira</t>
  </si>
  <si>
    <t>CS PALHEIRA</t>
  </si>
  <si>
    <t>eb1palheira@aecoimbracentro.pt</t>
  </si>
  <si>
    <t>239 437 331</t>
  </si>
  <si>
    <t>São Bartolomeu</t>
  </si>
  <si>
    <t>eb1saobartolomeu@aecoimbracentro.pt</t>
  </si>
  <si>
    <t>239 828 564</t>
  </si>
  <si>
    <t>jisaobartolomeu@aecoimbracentro.pt</t>
  </si>
  <si>
    <t xml:space="preserve"> 239 824 248</t>
  </si>
  <si>
    <t>JF São João do Campo</t>
  </si>
  <si>
    <t>São João do Campo</t>
  </si>
  <si>
    <t>eb1saojoaodocampo@aecoimbracentro.pt </t>
  </si>
  <si>
    <t>239 961 034</t>
  </si>
  <si>
    <t>jisaojoaodocampo@aecoimbracentro.pt</t>
  </si>
  <si>
    <t>239 961 019</t>
  </si>
  <si>
    <t>São Martinho de Árvore</t>
  </si>
  <si>
    <t>eb1saomartinhodearvore@aecoimbracentro.pt</t>
  </si>
  <si>
    <t>239 951 902</t>
  </si>
  <si>
    <t>jisaomartinhodearvore@aecoimbracentro.pt</t>
  </si>
  <si>
    <t>239 951 587</t>
  </si>
  <si>
    <t>São Silvestre</t>
  </si>
  <si>
    <t>eb1saosilvestre@aecoimbracentro.pt</t>
  </si>
  <si>
    <t>239 964 735</t>
  </si>
  <si>
    <t>Vera Cruz</t>
  </si>
  <si>
    <t>eb1veracruz@aecoimbracentro.pt</t>
  </si>
  <si>
    <t>239 982 881</t>
  </si>
  <si>
    <t>Vila Verde</t>
  </si>
  <si>
    <t>eb1vilaverde@aecoimbracentro.pt</t>
  </si>
  <si>
    <t>239 951 574</t>
  </si>
  <si>
    <t>jivilaverde@aecoimbracentro.pt</t>
  </si>
  <si>
    <t>239 952 379</t>
  </si>
  <si>
    <t>UF Santa Clara e Castelo Viegas</t>
  </si>
  <si>
    <t>Coimbra Oeste</t>
  </si>
  <si>
    <t>Almas de Freire</t>
  </si>
  <si>
    <t>eb1almasdefreire@aecoimbraoeste.pt</t>
  </si>
  <si>
    <t>239 442 970</t>
  </si>
  <si>
    <t>jialmasdefreire@aecoimbraoeste.pt</t>
  </si>
  <si>
    <t>239 813 929</t>
  </si>
  <si>
    <t>UF Taveiro, Ameal e Arzila</t>
  </si>
  <si>
    <t>Ameal</t>
  </si>
  <si>
    <t>eb1ameal@aecoimbraoeste.pt</t>
  </si>
  <si>
    <t>239 984 189</t>
  </si>
  <si>
    <t>jiameal@aecoimbraoeste.pt</t>
  </si>
  <si>
    <t>239 983 205</t>
  </si>
  <si>
    <t>Arzila</t>
  </si>
  <si>
    <t>eb1arzila@aecoimbraoeste.pt</t>
  </si>
  <si>
    <t>239 984 713</t>
  </si>
  <si>
    <t>jiarzila@aecoimbraoeste.pt</t>
  </si>
  <si>
    <t> 239 984 053</t>
  </si>
  <si>
    <t>UF São Martinho do Bispo e Ribeira de Frades</t>
  </si>
  <si>
    <t>Casais</t>
  </si>
  <si>
    <t>eb1casaisdocampo@aecoimbraoeste.pt</t>
  </si>
  <si>
    <t>239 983 791</t>
  </si>
  <si>
    <t>Cruz de Morouços</t>
  </si>
  <si>
    <t>eb1cruzdemoroucos@aecoimbraoeste.pt</t>
  </si>
  <si>
    <t>239 812 411</t>
  </si>
  <si>
    <t>Espírito Santo das Touregas</t>
  </si>
  <si>
    <t>eb1espstotouregas@aecoimbraoeste.pt</t>
  </si>
  <si>
    <t>239 983 811</t>
  </si>
  <si>
    <t>Fala</t>
  </si>
  <si>
    <t>eb1fala@aecoimbraoeste.pt</t>
  </si>
  <si>
    <t>239 811 835</t>
  </si>
  <si>
    <t>Póvoa</t>
  </si>
  <si>
    <t>eb1povoa@aecoimbraoeste.pt</t>
  </si>
  <si>
    <t>239 813 421</t>
  </si>
  <si>
    <t>jipovoa@aecoimbraoeste.pt</t>
  </si>
  <si>
    <t>239 811 874</t>
  </si>
  <si>
    <t>Ribeira de Frades</t>
  </si>
  <si>
    <t>eb1ribeiradefrades@aecoimbraoeste.pt</t>
  </si>
  <si>
    <t>jiribeiradefrades@aecoimbraoeste.pt</t>
  </si>
  <si>
    <t>239 984 715</t>
  </si>
  <si>
    <t>São Bento</t>
  </si>
  <si>
    <t>jisbento@aecoimbraoeste.pt</t>
  </si>
  <si>
    <t>São Martinho do Bispo</t>
  </si>
  <si>
    <t>eb1smartinhodobispo@aecoimbraoeste.pt</t>
  </si>
  <si>
    <t>239 444 401</t>
  </si>
  <si>
    <t>Taveiro</t>
  </si>
  <si>
    <t>eb1taveiro@aecoimbraoeste.pt</t>
  </si>
  <si>
    <t>239 983 075</t>
  </si>
  <si>
    <t>jitaveiro@aecoimbraoeste.pt</t>
  </si>
  <si>
    <t>239 984 716</t>
  </si>
  <si>
    <t xml:space="preserve">JF Almalaguês </t>
  </si>
  <si>
    <t>Coimbra Sul</t>
  </si>
  <si>
    <t>Almalaguês</t>
  </si>
  <si>
    <t>CPBS ALMALAGUÊS</t>
  </si>
  <si>
    <t>cristinarodrigues@coimbrasul.pt</t>
  </si>
  <si>
    <t>JF Santo António dos Olivais</t>
  </si>
  <si>
    <t>Areeiro</t>
  </si>
  <si>
    <t>CASPAE</t>
  </si>
  <si>
    <t>fatima.rafael@coimbrasul.pt</t>
  </si>
  <si>
    <t>239 722 922</t>
  </si>
  <si>
    <t>Associação Portuguesa de Paralisia Cerebral</t>
  </si>
  <si>
    <t>geral@apc-coimbra.pt</t>
  </si>
  <si>
    <t>239 792 120</t>
  </si>
  <si>
    <t>Bairro Norton de Matos</t>
  </si>
  <si>
    <t>atneves@coimbrasul.pt</t>
  </si>
  <si>
    <t>Castelo Viegas</t>
  </si>
  <si>
    <t>CS CASTELO VIEGAS</t>
  </si>
  <si>
    <t>JF Ceira</t>
  </si>
  <si>
    <t>Ceira</t>
  </si>
  <si>
    <t>jiceira@gmail.com</t>
  </si>
  <si>
    <t>239 923032</t>
  </si>
  <si>
    <t>Quinta das Flores</t>
  </si>
  <si>
    <t>eugeniacarrico@coimbrasul.pt</t>
  </si>
  <si>
    <t>239 723 266</t>
  </si>
  <si>
    <t>JF Torres do Mondego</t>
  </si>
  <si>
    <t>Torres do Mondego</t>
  </si>
  <si>
    <t>CS TORRES MONDEGO</t>
  </si>
  <si>
    <t>florinda@coimbrasul.pt</t>
  </si>
  <si>
    <t>Vendas de Ceira</t>
  </si>
  <si>
    <t>APEE CEIRA</t>
  </si>
  <si>
    <t xml:space="preserve"> isafoge@coimbrasul.pt</t>
  </si>
  <si>
    <t>UF Eiras e São Paulo de Frades</t>
  </si>
  <si>
    <t>Eugénio de Castro</t>
  </si>
  <si>
    <t>Dianteiro</t>
  </si>
  <si>
    <t>ebdianteiro@gmail.com</t>
  </si>
  <si>
    <t>Solum</t>
  </si>
  <si>
    <t>escolabasicadasolum@gmail.com</t>
  </si>
  <si>
    <t>239 403 929</t>
  </si>
  <si>
    <t>Jisolum2015@gmail.com</t>
  </si>
  <si>
    <t>239 708 250</t>
  </si>
  <si>
    <t>Solum-Sul</t>
  </si>
  <si>
    <t>solumsul@gmail.com</t>
  </si>
  <si>
    <t>239 711 554</t>
  </si>
  <si>
    <t>solum.jardimdeinfancia@gmail.com</t>
  </si>
  <si>
    <t>239 708255</t>
  </si>
  <si>
    <t>Tovim</t>
  </si>
  <si>
    <t>escoladotovim2011@gmail.com</t>
  </si>
  <si>
    <t>239 705 363</t>
  </si>
  <si>
    <t>Martim de Freitas</t>
  </si>
  <si>
    <t>Conchada</t>
  </si>
  <si>
    <t>eb1.conchada@aemartimdefreitas.com</t>
  </si>
  <si>
    <t>239 828 733</t>
  </si>
  <si>
    <t>Coselhas</t>
  </si>
  <si>
    <t>eb1.coselhas@aemartimdefreitas.com</t>
  </si>
  <si>
    <t>239 492 090</t>
  </si>
  <si>
    <t>AE MARTIM FREITAS</t>
  </si>
  <si>
    <t>direcao@aemartimdefreitas.com</t>
  </si>
  <si>
    <t> 239 488 090</t>
  </si>
  <si>
    <t>Montes Claros</t>
  </si>
  <si>
    <t>ce.montesclaros@aemartimdefreitas.com</t>
  </si>
  <si>
    <t>239 824 985</t>
  </si>
  <si>
    <t>239 840 001</t>
  </si>
  <si>
    <t>Olivais</t>
  </si>
  <si>
    <t>eb1.olivais@aemartimdefreitas.com</t>
  </si>
  <si>
    <t>239 703 822</t>
  </si>
  <si>
    <t>ji.olivais@aemartimdefreitas.com</t>
  </si>
  <si>
    <t>239 484 494</t>
  </si>
  <si>
    <t>Santa Cruz</t>
  </si>
  <si>
    <t>CS 25 Abril</t>
  </si>
  <si>
    <t> eb1.stacruz@aemartimdefreitas.com</t>
  </si>
  <si>
    <t>910 994 107</t>
  </si>
  <si>
    <t>Rainha Santa Isabel</t>
  </si>
  <si>
    <t>Adémia</t>
  </si>
  <si>
    <t>CS ADÉMIA</t>
  </si>
  <si>
    <t>eb1ademia@aerainhasantaisabel.com</t>
  </si>
  <si>
    <t>239 432 418</t>
  </si>
  <si>
    <t>JF Brasfemes</t>
  </si>
  <si>
    <t>Brasfemes</t>
  </si>
  <si>
    <t>eb1brasfemes@aerainhasantaisabel.com</t>
  </si>
  <si>
    <t>239 914 595</t>
  </si>
  <si>
    <t>jibrasfemes@aerainhasantaisabel.com</t>
  </si>
  <si>
    <t>239 911 412</t>
  </si>
  <si>
    <t>Eiras</t>
  </si>
  <si>
    <t>eb1eiras@aerainhasantaisabel.com</t>
  </si>
  <si>
    <t>239 430 483</t>
  </si>
  <si>
    <t>jieiras@aerainhasantaisabel.com</t>
  </si>
  <si>
    <t>239 495 789</t>
  </si>
  <si>
    <t>Ingote</t>
  </si>
  <si>
    <t>eb1ingote@aerainhasantaisabel.com</t>
  </si>
  <si>
    <t>239 495 852</t>
  </si>
  <si>
    <t>jiingote@aerainhasantaisabel.com</t>
  </si>
  <si>
    <t>239 494 970</t>
  </si>
  <si>
    <t>UF Souselas e Botão</t>
  </si>
  <si>
    <t>Larçã</t>
  </si>
  <si>
    <t>eb1larca@aerainhasantaisabel.com</t>
  </si>
  <si>
    <t>231 940 595</t>
  </si>
  <si>
    <t>jilarca@aerainhasantaisabel.com</t>
  </si>
  <si>
    <t> 231 949 734</t>
  </si>
  <si>
    <t>Loreto</t>
  </si>
  <si>
    <t>eb1loreto@aerainhasantaisabel.com</t>
  </si>
  <si>
    <t>239 493 851</t>
  </si>
  <si>
    <t>jiloreto@aerainhasantaisabel.com</t>
  </si>
  <si>
    <t>Marmeleira</t>
  </si>
  <si>
    <t>CS Marmeleira</t>
  </si>
  <si>
    <t>eb1marmeleira@aerainhasantaisabel.com</t>
  </si>
  <si>
    <t>239 914 586</t>
  </si>
  <si>
    <t>AE RAINHA SANTA ISABEL</t>
  </si>
  <si>
    <t>paulocosta@aerainhasantaisabel.com</t>
  </si>
  <si>
    <t>239 433 700</t>
  </si>
  <si>
    <t>Santa Apolónia</t>
  </si>
  <si>
    <t>APEE Santa Apolónia</t>
  </si>
  <si>
    <t>eb1santaapolonia@aerainhasantaisabel.com</t>
  </si>
  <si>
    <t>239 430 643</t>
  </si>
  <si>
    <t>jisantaapolonia@aerainhasantaisabel.com</t>
  </si>
  <si>
    <t>239 430 628</t>
  </si>
  <si>
    <t>São Paulo de Frades</t>
  </si>
  <si>
    <t>eb1spaulofrades@aerainhasantaisabel.com</t>
  </si>
  <si>
    <t>239 492 964</t>
  </si>
  <si>
    <t>Sargento-Mor</t>
  </si>
  <si>
    <t>eb1sargentomor@aerainhasantaisabel.com</t>
  </si>
  <si>
    <t>239 914 587</t>
  </si>
  <si>
    <t>Souselas</t>
  </si>
  <si>
    <t>eb1souselas@aerainhasantaisabel.com</t>
  </si>
  <si>
    <t>239 914 596</t>
  </si>
  <si>
    <t>jisouselas@aerainhasantaisabel.com</t>
  </si>
  <si>
    <t>239 914 408</t>
  </si>
  <si>
    <t>UF Trouxemil e Torre de Vilela</t>
  </si>
  <si>
    <t>Trouxemil</t>
  </si>
  <si>
    <t>eb1trouxemil@aerainhasantaisabel.com</t>
  </si>
  <si>
    <t>239 914 588</t>
  </si>
  <si>
    <t>jitrouxemil@aerainhasantaisabel.com</t>
  </si>
  <si>
    <t>239 913 342</t>
  </si>
  <si>
    <t>Vilela</t>
  </si>
  <si>
    <t>eb1vilela@aerainhasantaisabel.com</t>
  </si>
  <si>
    <t>239 914 594</t>
  </si>
  <si>
    <t>TIPOLOGIA</t>
  </si>
  <si>
    <t>TURMAS /GRUPOS</t>
  </si>
  <si>
    <t>ALUNOS</t>
  </si>
  <si>
    <t>2015/2016</t>
  </si>
  <si>
    <t xml:space="preserve">TOTAL </t>
  </si>
  <si>
    <t>Variação total alunos em relação ao  ano letivo  anterior</t>
  </si>
  <si>
    <t>CSCR BOTÃO</t>
  </si>
  <si>
    <t>APCC ver nota</t>
  </si>
  <si>
    <t>Nota: O JI Associação Portuguesa de Paralisia Cerebral, faz parte da Rede Escolar, mas tem administração autonoma.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</si>
</sst>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rgb="FFCC3399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CCCC00"/>
      <name val="Calibri"/>
      <family val="2"/>
      <scheme val="minor"/>
    </font>
    <font>
      <sz val="16"/>
      <color rgb="FFCCCC00"/>
      <name val="Calibri"/>
      <family val="2"/>
    </font>
    <font>
      <sz val="14"/>
      <color rgb="FF66CCFF"/>
      <name val="Calibri"/>
      <family val="2"/>
      <scheme val="minor"/>
    </font>
    <font>
      <sz val="14"/>
      <color rgb="FFFF0066"/>
      <name val="Calibri"/>
      <family val="2"/>
      <scheme val="minor"/>
    </font>
    <font>
      <sz val="16"/>
      <color rgb="FFFF0066"/>
      <name val="Calibri"/>
      <family val="2"/>
      <scheme val="minor"/>
    </font>
    <font>
      <sz val="16"/>
      <color rgb="FFCC3399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CC3399"/>
      <name val="Calibri"/>
      <family val="2"/>
      <scheme val="minor"/>
    </font>
    <font>
      <sz val="12"/>
      <color rgb="FFCC339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rgb="FF333333"/>
      <name val="Arial"/>
      <family val="2"/>
    </font>
    <font>
      <sz val="8"/>
      <color rgb="FFFF0066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ashDot">
        <color theme="0" tint="-0.34998626667073579"/>
      </bottom>
      <diagonal/>
    </border>
    <border>
      <left/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Dot">
        <color theme="0" tint="-0.34998626667073579"/>
      </top>
      <bottom style="medium">
        <color rgb="FFCCCC00"/>
      </bottom>
      <diagonal/>
    </border>
    <border>
      <left/>
      <right/>
      <top style="dashDot">
        <color theme="0" tint="-0.34998626667073579"/>
      </top>
      <bottom style="thin">
        <color rgb="FFFF0066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rgb="FFCCCC00"/>
      </top>
      <bottom style="thin">
        <color rgb="FFCCCC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top" indent="4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11" fillId="0" borderId="0" xfId="0" applyFont="1" applyBorder="1" applyAlignment="1">
      <alignment horizontal="right" vertical="center"/>
    </xf>
    <xf numFmtId="0" fontId="10" fillId="0" borderId="0" xfId="0" applyFont="1"/>
    <xf numFmtId="0" fontId="12" fillId="0" borderId="0" xfId="0" applyFont="1" applyBorder="1" applyAlignment="1"/>
    <xf numFmtId="0" fontId="11" fillId="0" borderId="0" xfId="0" applyFont="1" applyBorder="1" applyAlignment="1">
      <alignment horizontal="right" vertical="top" indent="4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indent="1"/>
    </xf>
    <xf numFmtId="0" fontId="14" fillId="0" borderId="1" xfId="0" applyFont="1" applyBorder="1" applyAlignment="1">
      <alignment horizontal="right" vertical="center" inden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right" indent="1"/>
    </xf>
    <xf numFmtId="0" fontId="14" fillId="0" borderId="2" xfId="0" applyFont="1" applyBorder="1" applyAlignment="1">
      <alignment horizontal="right" vertical="center" indent="1"/>
    </xf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left" indent="1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/>
    <xf numFmtId="0" fontId="14" fillId="2" borderId="2" xfId="0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2" borderId="0" xfId="0" applyFont="1" applyFill="1" applyBorder="1" applyAlignment="1"/>
    <xf numFmtId="0" fontId="16" fillId="0" borderId="3" xfId="0" applyFont="1" applyBorder="1" applyAlignment="1">
      <alignment horizontal="center"/>
    </xf>
    <xf numFmtId="0" fontId="18" fillId="2" borderId="2" xfId="0" applyFont="1" applyFill="1" applyBorder="1" applyAlignment="1"/>
    <xf numFmtId="0" fontId="16" fillId="0" borderId="2" xfId="0" applyFont="1" applyBorder="1" applyAlignment="1">
      <alignment horizontal="right" indent="1"/>
    </xf>
    <xf numFmtId="0" fontId="16" fillId="0" borderId="2" xfId="0" applyFont="1" applyBorder="1" applyAlignment="1">
      <alignment horizontal="right" vertical="center" indent="1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left" indent="1"/>
    </xf>
    <xf numFmtId="2" fontId="0" fillId="0" borderId="0" xfId="0" applyNumberFormat="1"/>
    <xf numFmtId="0" fontId="19" fillId="0" borderId="4" xfId="0" applyFont="1" applyBorder="1" applyAlignment="1">
      <alignment horizontal="right" indent="1"/>
    </xf>
    <xf numFmtId="0" fontId="19" fillId="0" borderId="4" xfId="0" applyFont="1" applyBorder="1" applyAlignment="1">
      <alignment horizontal="right" vertical="center" indent="1"/>
    </xf>
    <xf numFmtId="0" fontId="19" fillId="0" borderId="4" xfId="0" applyFont="1" applyBorder="1" applyAlignment="1">
      <alignment horizontal="right"/>
    </xf>
    <xf numFmtId="0" fontId="19" fillId="0" borderId="4" xfId="0" applyFont="1" applyBorder="1" applyAlignment="1">
      <alignment horizontal="left" inden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/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right"/>
    </xf>
    <xf numFmtId="0" fontId="19" fillId="0" borderId="0" xfId="0" applyFont="1" applyBorder="1" applyAlignment="1">
      <alignment horizontal="right" indent="1"/>
    </xf>
    <xf numFmtId="0" fontId="19" fillId="0" borderId="0" xfId="0" applyFont="1" applyBorder="1" applyAlignment="1">
      <alignment horizontal="right" vertical="center" indent="1"/>
    </xf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19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indent="1"/>
    </xf>
    <xf numFmtId="0" fontId="0" fillId="0" borderId="0" xfId="0" applyAlignment="1">
      <alignment horizontal="right" vertical="top" indent="4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Border="1" applyAlignment="1">
      <alignment horizontal="right"/>
    </xf>
    <xf numFmtId="0" fontId="20" fillId="0" borderId="6" xfId="0" applyFont="1" applyFill="1" applyBorder="1" applyAlignment="1">
      <alignment horizontal="center" textRotation="90"/>
    </xf>
    <xf numFmtId="0" fontId="20" fillId="3" borderId="6" xfId="0" applyFont="1" applyFill="1" applyBorder="1" applyAlignment="1">
      <alignment horizontal="center" textRotation="90"/>
    </xf>
    <xf numFmtId="0" fontId="14" fillId="0" borderId="6" xfId="0" applyFont="1" applyFill="1" applyBorder="1" applyAlignment="1">
      <alignment textRotation="90" wrapText="1"/>
    </xf>
    <xf numFmtId="0" fontId="14" fillId="0" borderId="6" xfId="0" applyFont="1" applyFill="1" applyBorder="1" applyAlignment="1">
      <alignment horizontal="center" vertical="center" textRotation="90" wrapText="1"/>
    </xf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Border="1" applyAlignment="1"/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Border="1" applyAlignment="1">
      <alignment horizontal="righ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right" vertical="top" indent="4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right" wrapText="1"/>
    </xf>
    <xf numFmtId="9" fontId="19" fillId="0" borderId="6" xfId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0" borderId="6" xfId="0" applyFont="1" applyFill="1" applyBorder="1" applyAlignment="1"/>
    <xf numFmtId="0" fontId="21" fillId="0" borderId="6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right"/>
    </xf>
    <xf numFmtId="1" fontId="16" fillId="0" borderId="1" xfId="0" applyNumberFormat="1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textRotation="90"/>
    </xf>
    <xf numFmtId="0" fontId="13" fillId="2" borderId="7" xfId="0" applyFont="1" applyFill="1" applyBorder="1" applyAlignment="1">
      <alignment horizontal="center" textRotation="90" wrapText="1"/>
    </xf>
    <xf numFmtId="0" fontId="14" fillId="0" borderId="7" xfId="0" applyFont="1" applyFill="1" applyBorder="1" applyAlignment="1">
      <alignment horizontal="center" textRotation="90" wrapText="1"/>
    </xf>
    <xf numFmtId="0" fontId="13" fillId="2" borderId="7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/>
    </xf>
    <xf numFmtId="0" fontId="15" fillId="0" borderId="0" xfId="0" applyFont="1" applyBorder="1"/>
    <xf numFmtId="0" fontId="3" fillId="0" borderId="0" xfId="0" applyFont="1" applyBorder="1"/>
    <xf numFmtId="0" fontId="16" fillId="4" borderId="2" xfId="0" applyFont="1" applyFill="1" applyBorder="1" applyAlignment="1">
      <alignment horizontal="right" indent="1"/>
    </xf>
    <xf numFmtId="0" fontId="16" fillId="4" borderId="2" xfId="0" applyFont="1" applyFill="1" applyBorder="1" applyAlignment="1">
      <alignment horizontal="right" vertical="center" indent="1"/>
    </xf>
    <xf numFmtId="0" fontId="16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left" indent="1"/>
    </xf>
    <xf numFmtId="0" fontId="16" fillId="4" borderId="2" xfId="0" applyFont="1" applyFill="1" applyBorder="1" applyAlignment="1">
      <alignment horizontal="center"/>
    </xf>
    <xf numFmtId="1" fontId="16" fillId="4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/>
    <xf numFmtId="0" fontId="16" fillId="4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1</xdr:col>
      <xdr:colOff>390525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81BD47-87C0-47D7-94F0-D9DE4839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2590800" cy="638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afoge@coimbrasul.pt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jiarzila@aecoimbraoeste.pt" TargetMode="External"/><Relationship Id="rId7" Type="http://schemas.openxmlformats.org/officeDocument/2006/relationships/hyperlink" Target="mailto:fatima.rafael@coimbrasul.p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eb1fala@aecoimbraoeste.pt" TargetMode="External"/><Relationship Id="rId1" Type="http://schemas.openxmlformats.org/officeDocument/2006/relationships/hyperlink" Target="mailto:eb1assafarge@aecoimbracentro.pt" TargetMode="External"/><Relationship Id="rId6" Type="http://schemas.openxmlformats.org/officeDocument/2006/relationships/hyperlink" Target="mailto:eb1eiras@aerainhasantaisabel.com" TargetMode="External"/><Relationship Id="rId11" Type="http://schemas.openxmlformats.org/officeDocument/2006/relationships/hyperlink" Target="mailto:jiloreto@aerainhasantaisabel.com" TargetMode="External"/><Relationship Id="rId5" Type="http://schemas.openxmlformats.org/officeDocument/2006/relationships/hyperlink" Target="mailto:eb1loreto@aerainhasantaisabel.com" TargetMode="External"/><Relationship Id="rId10" Type="http://schemas.openxmlformats.org/officeDocument/2006/relationships/hyperlink" Target="mailto:jiceira@gmail.com" TargetMode="External"/><Relationship Id="rId4" Type="http://schemas.openxmlformats.org/officeDocument/2006/relationships/hyperlink" Target="mailto:jiameal@aecoimbraoeste.pt" TargetMode="External"/><Relationship Id="rId9" Type="http://schemas.openxmlformats.org/officeDocument/2006/relationships/hyperlink" Target="mailto:eugeniacarrico@coimbrasul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FD29-1BCC-476D-A07F-C76818A5B615}">
  <dimension ref="A1:R107"/>
  <sheetViews>
    <sheetView showGridLines="0" tabSelected="1" workbookViewId="0">
      <selection activeCell="G103" sqref="G103"/>
    </sheetView>
  </sheetViews>
  <sheetFormatPr defaultRowHeight="15" x14ac:dyDescent="0.25"/>
  <cols>
    <col min="1" max="1" width="33" style="78" customWidth="1"/>
    <col min="2" max="2" width="18.42578125" style="72" customWidth="1"/>
    <col min="3" max="3" width="3.42578125" style="73" customWidth="1"/>
    <col min="4" max="4" width="25.5703125" customWidth="1"/>
    <col min="5" max="5" width="6" style="73" customWidth="1"/>
    <col min="6" max="6" width="7.5703125" style="73" bestFit="1" customWidth="1"/>
    <col min="7" max="10" width="5.140625" style="97" bestFit="1" customWidth="1"/>
    <col min="11" max="11" width="1.85546875" style="97" bestFit="1" customWidth="1"/>
    <col min="12" max="12" width="15.7109375" style="98" hidden="1" customWidth="1"/>
    <col min="13" max="13" width="18.42578125" style="78" bestFit="1" customWidth="1"/>
    <col min="14" max="14" width="29.42578125" style="78" hidden="1" customWidth="1"/>
    <col min="15" max="15" width="9.42578125" style="90" hidden="1" customWidth="1"/>
  </cols>
  <sheetData>
    <row r="1" spans="1:16" s="8" customFormat="1" ht="57" customHeight="1" x14ac:dyDescent="0.2">
      <c r="A1" s="1"/>
      <c r="B1" s="2"/>
      <c r="C1" s="3"/>
      <c r="D1" s="1"/>
      <c r="E1" s="3"/>
      <c r="F1" s="3"/>
      <c r="G1" s="4"/>
      <c r="H1" s="4"/>
      <c r="I1" s="4"/>
      <c r="J1" s="5"/>
      <c r="K1" s="5"/>
      <c r="L1" s="6"/>
      <c r="M1" s="7"/>
      <c r="N1" s="7"/>
      <c r="O1" s="2"/>
    </row>
    <row r="2" spans="1:16" s="20" customFormat="1" ht="39" customHeight="1" x14ac:dyDescent="0.35">
      <c r="A2" s="9" t="s">
        <v>0</v>
      </c>
      <c r="B2" s="10"/>
      <c r="C2" s="11"/>
      <c r="D2" s="12"/>
      <c r="E2" s="13"/>
      <c r="F2" s="14"/>
      <c r="G2" s="15"/>
      <c r="H2" s="15"/>
      <c r="I2" s="15"/>
      <c r="J2" s="16"/>
      <c r="K2" s="16"/>
      <c r="L2" s="17"/>
      <c r="M2" s="18"/>
      <c r="N2" s="18"/>
      <c r="O2" s="19"/>
    </row>
    <row r="3" spans="1:16" s="20" customFormat="1" ht="8.25" customHeight="1" x14ac:dyDescent="0.35">
      <c r="A3" s="21"/>
      <c r="B3" s="22"/>
      <c r="C3" s="23"/>
      <c r="D3" s="24"/>
      <c r="E3" s="23"/>
      <c r="F3" s="25"/>
      <c r="G3" s="15"/>
      <c r="H3" s="15"/>
      <c r="I3" s="15"/>
      <c r="J3" s="16"/>
      <c r="K3" s="16"/>
      <c r="L3" s="17"/>
      <c r="M3" s="18"/>
      <c r="N3" s="18"/>
      <c r="O3" s="19"/>
    </row>
    <row r="4" spans="1:16" s="117" customFormat="1" ht="69.75" customHeight="1" x14ac:dyDescent="0.2">
      <c r="A4" s="105" t="s">
        <v>1</v>
      </c>
      <c r="B4" s="105" t="s">
        <v>2</v>
      </c>
      <c r="C4" s="105" t="s">
        <v>3</v>
      </c>
      <c r="D4" s="105" t="s">
        <v>4</v>
      </c>
      <c r="E4" s="106" t="s">
        <v>5</v>
      </c>
      <c r="F4" s="107" t="s">
        <v>6</v>
      </c>
      <c r="G4" s="108" t="s">
        <v>7</v>
      </c>
      <c r="H4" s="108" t="s">
        <v>8</v>
      </c>
      <c r="I4" s="108" t="s">
        <v>9</v>
      </c>
      <c r="J4" s="108" t="s">
        <v>10</v>
      </c>
      <c r="K4" s="108"/>
      <c r="L4" s="108"/>
      <c r="M4" s="109" t="s">
        <v>11</v>
      </c>
      <c r="N4" s="114" t="s">
        <v>12</v>
      </c>
      <c r="O4" s="115" t="s">
        <v>13</v>
      </c>
      <c r="P4" s="116"/>
    </row>
    <row r="5" spans="1:16" x14ac:dyDescent="0.25">
      <c r="A5" s="26" t="s">
        <v>14</v>
      </c>
      <c r="B5" s="27" t="s">
        <v>15</v>
      </c>
      <c r="C5" s="28" t="s">
        <v>16</v>
      </c>
      <c r="D5" s="29" t="s">
        <v>17</v>
      </c>
      <c r="E5" s="30">
        <v>4</v>
      </c>
      <c r="F5" s="104">
        <f t="shared" ref="F5:F12" si="0">SUM(G5:J5)</f>
        <v>59</v>
      </c>
      <c r="G5" s="110">
        <v>10</v>
      </c>
      <c r="H5" s="110">
        <v>14</v>
      </c>
      <c r="I5" s="110">
        <v>15</v>
      </c>
      <c r="J5" s="110">
        <v>20</v>
      </c>
      <c r="K5" s="32"/>
      <c r="L5" s="33" t="s">
        <v>18</v>
      </c>
      <c r="M5" s="29" t="s">
        <v>19</v>
      </c>
      <c r="N5" s="29" t="s">
        <v>20</v>
      </c>
      <c r="O5" s="28" t="s">
        <v>21</v>
      </c>
    </row>
    <row r="6" spans="1:16" x14ac:dyDescent="0.25">
      <c r="A6" s="34" t="s">
        <v>14</v>
      </c>
      <c r="B6" s="35" t="s">
        <v>15</v>
      </c>
      <c r="C6" s="36" t="s">
        <v>22</v>
      </c>
      <c r="D6" s="37" t="s">
        <v>17</v>
      </c>
      <c r="E6" s="38">
        <v>1</v>
      </c>
      <c r="F6" s="31">
        <f t="shared" si="0"/>
        <v>18</v>
      </c>
      <c r="G6" s="111">
        <v>2</v>
      </c>
      <c r="H6" s="111">
        <v>9</v>
      </c>
      <c r="I6" s="111">
        <v>7</v>
      </c>
      <c r="J6" s="111">
        <v>0</v>
      </c>
      <c r="K6" s="32"/>
      <c r="L6" s="33" t="s">
        <v>18</v>
      </c>
      <c r="M6" s="37" t="s">
        <v>19</v>
      </c>
      <c r="N6" s="37" t="s">
        <v>23</v>
      </c>
      <c r="O6" s="36" t="s">
        <v>24</v>
      </c>
    </row>
    <row r="7" spans="1:16" x14ac:dyDescent="0.25">
      <c r="A7" s="34" t="s">
        <v>25</v>
      </c>
      <c r="B7" s="35" t="s">
        <v>15</v>
      </c>
      <c r="C7" s="36" t="s">
        <v>22</v>
      </c>
      <c r="D7" s="37" t="s">
        <v>26</v>
      </c>
      <c r="E7" s="38">
        <v>1</v>
      </c>
      <c r="F7" s="31">
        <f t="shared" si="0"/>
        <v>11</v>
      </c>
      <c r="G7" s="111">
        <v>5</v>
      </c>
      <c r="H7" s="111">
        <v>4</v>
      </c>
      <c r="I7" s="111">
        <v>2</v>
      </c>
      <c r="J7" s="111">
        <v>0</v>
      </c>
      <c r="K7" s="39"/>
      <c r="L7" s="40" t="s">
        <v>27</v>
      </c>
      <c r="M7" s="37" t="s">
        <v>19</v>
      </c>
      <c r="N7" s="37" t="s">
        <v>28</v>
      </c>
      <c r="O7" s="36" t="s">
        <v>29</v>
      </c>
    </row>
    <row r="8" spans="1:16" x14ac:dyDescent="0.25">
      <c r="A8" s="34" t="s">
        <v>30</v>
      </c>
      <c r="B8" s="35" t="s">
        <v>15</v>
      </c>
      <c r="C8" s="36" t="s">
        <v>16</v>
      </c>
      <c r="D8" s="37" t="s">
        <v>31</v>
      </c>
      <c r="E8" s="38">
        <v>1</v>
      </c>
      <c r="F8" s="31">
        <f t="shared" si="0"/>
        <v>14</v>
      </c>
      <c r="G8" s="111">
        <v>4</v>
      </c>
      <c r="H8" s="111">
        <v>4</v>
      </c>
      <c r="I8" s="111">
        <v>1</v>
      </c>
      <c r="J8" s="111">
        <v>5</v>
      </c>
      <c r="K8" s="39"/>
      <c r="L8" s="40" t="s">
        <v>32</v>
      </c>
      <c r="M8" s="37" t="s">
        <v>19</v>
      </c>
      <c r="N8" s="37" t="s">
        <v>33</v>
      </c>
      <c r="O8" s="36" t="s">
        <v>34</v>
      </c>
    </row>
    <row r="9" spans="1:16" x14ac:dyDescent="0.25">
      <c r="A9" s="34" t="s">
        <v>30</v>
      </c>
      <c r="B9" s="35" t="s">
        <v>15</v>
      </c>
      <c r="C9" s="36" t="s">
        <v>22</v>
      </c>
      <c r="D9" s="37" t="s">
        <v>31</v>
      </c>
      <c r="E9" s="38">
        <v>1</v>
      </c>
      <c r="F9" s="31">
        <f t="shared" si="0"/>
        <v>14</v>
      </c>
      <c r="G9" s="111">
        <v>5</v>
      </c>
      <c r="H9" s="111">
        <v>2</v>
      </c>
      <c r="I9" s="111">
        <v>7</v>
      </c>
      <c r="J9" s="111">
        <v>0</v>
      </c>
      <c r="K9" s="39"/>
      <c r="L9" s="40" t="s">
        <v>32</v>
      </c>
      <c r="M9" s="37" t="s">
        <v>19</v>
      </c>
      <c r="N9" s="37" t="s">
        <v>35</v>
      </c>
      <c r="O9" s="36" t="s">
        <v>36</v>
      </c>
    </row>
    <row r="10" spans="1:16" x14ac:dyDescent="0.25">
      <c r="A10" s="34" t="s">
        <v>37</v>
      </c>
      <c r="B10" s="35" t="s">
        <v>15</v>
      </c>
      <c r="C10" s="36" t="s">
        <v>16</v>
      </c>
      <c r="D10" s="37" t="s">
        <v>38</v>
      </c>
      <c r="E10" s="38">
        <v>2</v>
      </c>
      <c r="F10" s="31">
        <f t="shared" si="0"/>
        <v>27</v>
      </c>
      <c r="G10" s="111">
        <v>4</v>
      </c>
      <c r="H10" s="111">
        <v>6</v>
      </c>
      <c r="I10" s="111">
        <v>10</v>
      </c>
      <c r="J10" s="111">
        <v>7</v>
      </c>
      <c r="K10" s="39"/>
      <c r="L10" s="40" t="s">
        <v>27</v>
      </c>
      <c r="M10" s="37" t="s">
        <v>19</v>
      </c>
      <c r="N10" s="37" t="s">
        <v>39</v>
      </c>
      <c r="O10" s="36" t="s">
        <v>40</v>
      </c>
    </row>
    <row r="11" spans="1:16" x14ac:dyDescent="0.25">
      <c r="A11" s="34" t="s">
        <v>37</v>
      </c>
      <c r="B11" s="35" t="s">
        <v>15</v>
      </c>
      <c r="C11" s="36" t="s">
        <v>22</v>
      </c>
      <c r="D11" s="37" t="s">
        <v>38</v>
      </c>
      <c r="E11" s="38">
        <v>1</v>
      </c>
      <c r="F11" s="31">
        <f t="shared" si="0"/>
        <v>23</v>
      </c>
      <c r="G11" s="111">
        <v>7</v>
      </c>
      <c r="H11" s="111">
        <v>11</v>
      </c>
      <c r="I11" s="111">
        <v>5</v>
      </c>
      <c r="J11" s="111">
        <v>0</v>
      </c>
      <c r="K11" s="39"/>
      <c r="L11" s="40" t="s">
        <v>27</v>
      </c>
      <c r="M11" s="37" t="s">
        <v>19</v>
      </c>
      <c r="N11" s="37" t="s">
        <v>41</v>
      </c>
      <c r="O11" s="36" t="s">
        <v>42</v>
      </c>
    </row>
    <row r="12" spans="1:16" x14ac:dyDescent="0.25">
      <c r="A12" s="34" t="s">
        <v>30</v>
      </c>
      <c r="B12" s="35" t="s">
        <v>15</v>
      </c>
      <c r="C12" s="36" t="s">
        <v>16</v>
      </c>
      <c r="D12" s="37" t="s">
        <v>43</v>
      </c>
      <c r="E12" s="38">
        <v>4</v>
      </c>
      <c r="F12" s="31">
        <f t="shared" si="0"/>
        <v>73</v>
      </c>
      <c r="G12" s="111">
        <v>20</v>
      </c>
      <c r="H12" s="111">
        <v>16</v>
      </c>
      <c r="I12" s="111">
        <v>16</v>
      </c>
      <c r="J12" s="111">
        <v>21</v>
      </c>
      <c r="K12" s="39"/>
      <c r="L12" s="40" t="s">
        <v>44</v>
      </c>
      <c r="M12" s="37" t="s">
        <v>19</v>
      </c>
      <c r="N12" s="37" t="s">
        <v>45</v>
      </c>
      <c r="O12" s="36" t="s">
        <v>46</v>
      </c>
    </row>
    <row r="13" spans="1:16" x14ac:dyDescent="0.25">
      <c r="A13" s="34" t="s">
        <v>47</v>
      </c>
      <c r="B13" s="35" t="s">
        <v>15</v>
      </c>
      <c r="C13" s="36" t="s">
        <v>16</v>
      </c>
      <c r="D13" s="37" t="s">
        <v>48</v>
      </c>
      <c r="E13" s="38">
        <v>2</v>
      </c>
      <c r="F13" s="31">
        <f t="shared" ref="F13:F69" si="1">SUM(G13:J13)</f>
        <v>34</v>
      </c>
      <c r="G13" s="111">
        <v>19</v>
      </c>
      <c r="H13" s="111">
        <v>15</v>
      </c>
      <c r="I13" s="111">
        <v>0</v>
      </c>
      <c r="J13" s="111">
        <v>0</v>
      </c>
      <c r="K13" s="39"/>
      <c r="L13" s="40" t="s">
        <v>27</v>
      </c>
      <c r="M13" s="37" t="s">
        <v>19</v>
      </c>
      <c r="N13" s="37" t="s">
        <v>49</v>
      </c>
      <c r="O13" s="36" t="s">
        <v>50</v>
      </c>
    </row>
    <row r="14" spans="1:16" x14ac:dyDescent="0.25">
      <c r="A14" s="34" t="s">
        <v>47</v>
      </c>
      <c r="B14" s="35" t="s">
        <v>15</v>
      </c>
      <c r="C14" s="36" t="s">
        <v>22</v>
      </c>
      <c r="D14" s="37" t="s">
        <v>51</v>
      </c>
      <c r="E14" s="38">
        <v>2</v>
      </c>
      <c r="F14" s="31">
        <f t="shared" si="1"/>
        <v>28</v>
      </c>
      <c r="G14" s="111">
        <v>11</v>
      </c>
      <c r="H14" s="111">
        <v>7</v>
      </c>
      <c r="I14" s="111">
        <v>9</v>
      </c>
      <c r="J14" s="111">
        <v>1</v>
      </c>
      <c r="K14" s="39"/>
      <c r="L14" s="40" t="s">
        <v>27</v>
      </c>
      <c r="M14" s="37" t="s">
        <v>19</v>
      </c>
      <c r="N14" s="37" t="s">
        <v>52</v>
      </c>
      <c r="O14" s="36" t="s">
        <v>53</v>
      </c>
    </row>
    <row r="15" spans="1:16" x14ac:dyDescent="0.25">
      <c r="A15" s="34" t="s">
        <v>30</v>
      </c>
      <c r="B15" s="35" t="s">
        <v>15</v>
      </c>
      <c r="C15" s="36" t="s">
        <v>22</v>
      </c>
      <c r="D15" s="37" t="s">
        <v>54</v>
      </c>
      <c r="E15" s="38">
        <v>1</v>
      </c>
      <c r="F15" s="31">
        <f t="shared" si="1"/>
        <v>20</v>
      </c>
      <c r="G15" s="111">
        <v>4</v>
      </c>
      <c r="H15" s="111">
        <v>9</v>
      </c>
      <c r="I15" s="111">
        <v>7</v>
      </c>
      <c r="J15" s="111">
        <v>0</v>
      </c>
      <c r="K15" s="39"/>
      <c r="L15" s="40" t="s">
        <v>32</v>
      </c>
      <c r="M15" s="37" t="s">
        <v>19</v>
      </c>
      <c r="N15" s="37" t="s">
        <v>55</v>
      </c>
      <c r="O15" s="36" t="s">
        <v>56</v>
      </c>
    </row>
    <row r="16" spans="1:16" x14ac:dyDescent="0.25">
      <c r="A16" s="34" t="s">
        <v>57</v>
      </c>
      <c r="B16" s="35" t="s">
        <v>15</v>
      </c>
      <c r="C16" s="36" t="s">
        <v>16</v>
      </c>
      <c r="D16" s="37" t="s">
        <v>58</v>
      </c>
      <c r="E16" s="38">
        <v>4</v>
      </c>
      <c r="F16" s="31">
        <f t="shared" si="1"/>
        <v>81</v>
      </c>
      <c r="G16" s="111">
        <v>15</v>
      </c>
      <c r="H16" s="111">
        <v>22</v>
      </c>
      <c r="I16" s="111">
        <v>20</v>
      </c>
      <c r="J16" s="111">
        <v>24</v>
      </c>
      <c r="K16" s="39"/>
      <c r="L16" s="40"/>
      <c r="M16" s="37" t="s">
        <v>59</v>
      </c>
      <c r="N16" s="37" t="s">
        <v>60</v>
      </c>
      <c r="O16" s="36" t="s">
        <v>61</v>
      </c>
    </row>
    <row r="17" spans="1:17" x14ac:dyDescent="0.25">
      <c r="A17" s="34" t="s">
        <v>57</v>
      </c>
      <c r="B17" s="35" t="s">
        <v>15</v>
      </c>
      <c r="C17" s="36" t="s">
        <v>16</v>
      </c>
      <c r="D17" s="37" t="s">
        <v>62</v>
      </c>
      <c r="E17" s="38">
        <v>2</v>
      </c>
      <c r="F17" s="31">
        <f>SUM(G17:J17)</f>
        <v>33</v>
      </c>
      <c r="G17" s="111">
        <v>5</v>
      </c>
      <c r="H17" s="111">
        <v>7</v>
      </c>
      <c r="I17" s="111">
        <v>13</v>
      </c>
      <c r="J17" s="111">
        <v>8</v>
      </c>
      <c r="K17" s="39"/>
      <c r="L17" s="40"/>
      <c r="M17" s="37" t="s">
        <v>59</v>
      </c>
      <c r="N17" s="37" t="s">
        <v>63</v>
      </c>
      <c r="O17" s="36" t="s">
        <v>64</v>
      </c>
    </row>
    <row r="18" spans="1:17" ht="13.5" customHeight="1" x14ac:dyDescent="0.25">
      <c r="A18" s="34" t="s">
        <v>57</v>
      </c>
      <c r="B18" s="35" t="s">
        <v>15</v>
      </c>
      <c r="C18" s="36" t="s">
        <v>16</v>
      </c>
      <c r="D18" s="37" t="s">
        <v>65</v>
      </c>
      <c r="E18" s="38">
        <v>2</v>
      </c>
      <c r="F18" s="31">
        <f>SUM(G18:J18)</f>
        <v>28</v>
      </c>
      <c r="G18" s="111">
        <v>7</v>
      </c>
      <c r="H18" s="111">
        <v>10</v>
      </c>
      <c r="I18" s="111">
        <v>6</v>
      </c>
      <c r="J18" s="111">
        <v>5</v>
      </c>
      <c r="K18" s="39"/>
      <c r="L18" s="40" t="s">
        <v>66</v>
      </c>
      <c r="M18" s="37" t="s">
        <v>19</v>
      </c>
      <c r="N18" s="37" t="s">
        <v>67</v>
      </c>
      <c r="O18" s="36" t="s">
        <v>68</v>
      </c>
    </row>
    <row r="19" spans="1:17" ht="13.5" customHeight="1" x14ac:dyDescent="0.25">
      <c r="A19" s="34" t="s">
        <v>30</v>
      </c>
      <c r="B19" s="35" t="s">
        <v>15</v>
      </c>
      <c r="C19" s="36" t="s">
        <v>16</v>
      </c>
      <c r="D19" s="37" t="s">
        <v>69</v>
      </c>
      <c r="E19" s="38">
        <v>2</v>
      </c>
      <c r="F19" s="31">
        <f>SUM(G19:J19)</f>
        <v>37</v>
      </c>
      <c r="G19" s="111">
        <v>5</v>
      </c>
      <c r="H19" s="111">
        <v>17</v>
      </c>
      <c r="I19" s="111">
        <v>8</v>
      </c>
      <c r="J19" s="111">
        <v>7</v>
      </c>
      <c r="K19" s="39"/>
      <c r="L19" s="40"/>
      <c r="M19" s="37" t="s">
        <v>70</v>
      </c>
      <c r="N19" s="37" t="s">
        <v>71</v>
      </c>
      <c r="O19" s="36" t="s">
        <v>72</v>
      </c>
    </row>
    <row r="20" spans="1:17" ht="13.5" customHeight="1" x14ac:dyDescent="0.25">
      <c r="A20" s="34" t="s">
        <v>14</v>
      </c>
      <c r="B20" s="35" t="s">
        <v>15</v>
      </c>
      <c r="C20" s="36" t="s">
        <v>16</v>
      </c>
      <c r="D20" s="37" t="s">
        <v>73</v>
      </c>
      <c r="E20" s="38">
        <v>6</v>
      </c>
      <c r="F20" s="31">
        <f>SUM(G20:J20)</f>
        <v>81</v>
      </c>
      <c r="G20" s="111">
        <v>20</v>
      </c>
      <c r="H20" s="111">
        <v>19</v>
      </c>
      <c r="I20" s="111">
        <v>18</v>
      </c>
      <c r="J20" s="111">
        <v>24</v>
      </c>
      <c r="K20" s="39"/>
      <c r="L20" s="40" t="s">
        <v>44</v>
      </c>
      <c r="M20" s="37" t="s">
        <v>19</v>
      </c>
      <c r="N20" s="37" t="s">
        <v>74</v>
      </c>
      <c r="O20" s="36" t="s">
        <v>75</v>
      </c>
    </row>
    <row r="21" spans="1:17" ht="13.5" customHeight="1" x14ac:dyDescent="0.25">
      <c r="A21" s="34" t="s">
        <v>14</v>
      </c>
      <c r="B21" s="35" t="s">
        <v>15</v>
      </c>
      <c r="C21" s="36" t="s">
        <v>22</v>
      </c>
      <c r="D21" s="37" t="s">
        <v>73</v>
      </c>
      <c r="E21" s="38">
        <v>1</v>
      </c>
      <c r="F21" s="31">
        <f>SUM(G21:J21)</f>
        <v>19</v>
      </c>
      <c r="G21" s="111">
        <v>7</v>
      </c>
      <c r="H21" s="111">
        <v>4</v>
      </c>
      <c r="I21" s="111">
        <v>7</v>
      </c>
      <c r="J21" s="111">
        <v>1</v>
      </c>
      <c r="K21" s="39"/>
      <c r="L21" s="40" t="s">
        <v>44</v>
      </c>
      <c r="M21" s="37" t="s">
        <v>19</v>
      </c>
      <c r="N21" s="37" t="s">
        <v>76</v>
      </c>
      <c r="O21" s="36" t="s">
        <v>77</v>
      </c>
    </row>
    <row r="22" spans="1:17" ht="13.5" customHeight="1" x14ac:dyDescent="0.25">
      <c r="A22" s="34" t="s">
        <v>78</v>
      </c>
      <c r="B22" s="35" t="s">
        <v>15</v>
      </c>
      <c r="C22" s="36" t="s">
        <v>16</v>
      </c>
      <c r="D22" s="37" t="s">
        <v>79</v>
      </c>
      <c r="E22" s="38">
        <v>3</v>
      </c>
      <c r="F22" s="31">
        <f t="shared" si="1"/>
        <v>44</v>
      </c>
      <c r="G22" s="111">
        <v>10</v>
      </c>
      <c r="H22" s="111">
        <v>17</v>
      </c>
      <c r="I22" s="111">
        <v>8</v>
      </c>
      <c r="J22" s="111">
        <v>9</v>
      </c>
      <c r="K22" s="39"/>
      <c r="L22" s="40" t="s">
        <v>27</v>
      </c>
      <c r="M22" s="37" t="s">
        <v>19</v>
      </c>
      <c r="N22" s="37" t="s">
        <v>80</v>
      </c>
      <c r="O22" s="36" t="s">
        <v>81</v>
      </c>
    </row>
    <row r="23" spans="1:17" ht="13.5" customHeight="1" x14ac:dyDescent="0.25">
      <c r="A23" s="34" t="s">
        <v>78</v>
      </c>
      <c r="B23" s="35" t="s">
        <v>15</v>
      </c>
      <c r="C23" s="36" t="s">
        <v>22</v>
      </c>
      <c r="D23" s="37" t="s">
        <v>79</v>
      </c>
      <c r="E23" s="38">
        <v>1</v>
      </c>
      <c r="F23" s="31">
        <f t="shared" si="1"/>
        <v>21</v>
      </c>
      <c r="G23" s="111">
        <v>9</v>
      </c>
      <c r="H23" s="111">
        <v>8</v>
      </c>
      <c r="I23" s="111">
        <v>4</v>
      </c>
      <c r="J23" s="111">
        <v>0</v>
      </c>
      <c r="K23" s="39"/>
      <c r="L23" s="40" t="s">
        <v>27</v>
      </c>
      <c r="M23" s="37" t="s">
        <v>19</v>
      </c>
      <c r="N23" s="37" t="s">
        <v>82</v>
      </c>
      <c r="O23" s="36" t="s">
        <v>83</v>
      </c>
    </row>
    <row r="24" spans="1:17" ht="13.5" customHeight="1" x14ac:dyDescent="0.25">
      <c r="A24" s="34" t="s">
        <v>25</v>
      </c>
      <c r="B24" s="35" t="s">
        <v>15</v>
      </c>
      <c r="C24" s="36" t="s">
        <v>16</v>
      </c>
      <c r="D24" s="37" t="s">
        <v>84</v>
      </c>
      <c r="E24" s="38">
        <v>2</v>
      </c>
      <c r="F24" s="31">
        <f t="shared" si="1"/>
        <v>24</v>
      </c>
      <c r="G24" s="111">
        <v>4</v>
      </c>
      <c r="H24" s="111">
        <v>9</v>
      </c>
      <c r="I24" s="111">
        <v>5</v>
      </c>
      <c r="J24" s="111">
        <v>6</v>
      </c>
      <c r="K24" s="39"/>
      <c r="L24" s="40" t="s">
        <v>27</v>
      </c>
      <c r="M24" s="37" t="s">
        <v>19</v>
      </c>
      <c r="N24" s="37" t="s">
        <v>85</v>
      </c>
      <c r="O24" s="36" t="s">
        <v>86</v>
      </c>
    </row>
    <row r="25" spans="1:17" ht="13.5" customHeight="1" x14ac:dyDescent="0.25">
      <c r="A25" s="34" t="s">
        <v>25</v>
      </c>
      <c r="B25" s="35" t="s">
        <v>15</v>
      </c>
      <c r="C25" s="36" t="s">
        <v>22</v>
      </c>
      <c r="D25" s="37" t="s">
        <v>84</v>
      </c>
      <c r="E25" s="38">
        <v>1</v>
      </c>
      <c r="F25" s="31">
        <f t="shared" si="1"/>
        <v>16</v>
      </c>
      <c r="G25" s="111">
        <v>10</v>
      </c>
      <c r="H25" s="111">
        <v>3</v>
      </c>
      <c r="I25" s="111">
        <v>3</v>
      </c>
      <c r="J25" s="111">
        <v>0</v>
      </c>
      <c r="K25" s="39"/>
      <c r="L25" s="40" t="s">
        <v>27</v>
      </c>
      <c r="M25" s="37" t="s">
        <v>19</v>
      </c>
      <c r="N25" s="37" t="s">
        <v>87</v>
      </c>
      <c r="O25" s="36" t="s">
        <v>88</v>
      </c>
    </row>
    <row r="26" spans="1:17" ht="13.5" customHeight="1" x14ac:dyDescent="0.25">
      <c r="A26" s="34" t="s">
        <v>47</v>
      </c>
      <c r="B26" s="35" t="s">
        <v>15</v>
      </c>
      <c r="C26" s="36" t="s">
        <v>16</v>
      </c>
      <c r="D26" s="37" t="s">
        <v>89</v>
      </c>
      <c r="E26" s="38">
        <v>2</v>
      </c>
      <c r="F26" s="31">
        <f t="shared" si="1"/>
        <v>36</v>
      </c>
      <c r="G26" s="111">
        <v>0</v>
      </c>
      <c r="H26" s="111">
        <v>0</v>
      </c>
      <c r="I26" s="111">
        <v>21</v>
      </c>
      <c r="J26" s="111">
        <v>15</v>
      </c>
      <c r="K26" s="39"/>
      <c r="L26" s="40" t="s">
        <v>27</v>
      </c>
      <c r="M26" s="37" t="s">
        <v>19</v>
      </c>
      <c r="N26" s="37" t="s">
        <v>90</v>
      </c>
      <c r="O26" s="36" t="s">
        <v>91</v>
      </c>
    </row>
    <row r="27" spans="1:17" ht="13.5" customHeight="1" x14ac:dyDescent="0.25">
      <c r="A27" s="34" t="s">
        <v>25</v>
      </c>
      <c r="B27" s="35" t="s">
        <v>15</v>
      </c>
      <c r="C27" s="36" t="s">
        <v>16</v>
      </c>
      <c r="D27" s="37" t="s">
        <v>92</v>
      </c>
      <c r="E27" s="38">
        <v>1</v>
      </c>
      <c r="F27" s="31">
        <f t="shared" si="1"/>
        <v>19</v>
      </c>
      <c r="G27" s="111">
        <v>2</v>
      </c>
      <c r="H27" s="111">
        <v>2</v>
      </c>
      <c r="I27" s="111">
        <v>3</v>
      </c>
      <c r="J27" s="111">
        <v>12</v>
      </c>
      <c r="K27" s="39"/>
      <c r="L27" s="40" t="s">
        <v>27</v>
      </c>
      <c r="M27" s="37" t="s">
        <v>19</v>
      </c>
      <c r="N27" s="37" t="s">
        <v>93</v>
      </c>
      <c r="O27" s="36" t="s">
        <v>94</v>
      </c>
    </row>
    <row r="28" spans="1:17" ht="13.5" customHeight="1" x14ac:dyDescent="0.25">
      <c r="A28" s="34" t="s">
        <v>25</v>
      </c>
      <c r="B28" s="35" t="s">
        <v>15</v>
      </c>
      <c r="C28" s="36" t="s">
        <v>16</v>
      </c>
      <c r="D28" s="37" t="s">
        <v>95</v>
      </c>
      <c r="E28" s="38">
        <v>2</v>
      </c>
      <c r="F28" s="31">
        <f t="shared" si="1"/>
        <v>26</v>
      </c>
      <c r="G28" s="111">
        <v>5</v>
      </c>
      <c r="H28" s="111">
        <v>9</v>
      </c>
      <c r="I28" s="111">
        <v>7</v>
      </c>
      <c r="J28" s="111">
        <v>5</v>
      </c>
      <c r="K28" s="39"/>
      <c r="L28" s="40" t="s">
        <v>27</v>
      </c>
      <c r="M28" s="37" t="s">
        <v>19</v>
      </c>
      <c r="N28" s="37" t="s">
        <v>96</v>
      </c>
      <c r="O28" s="36" t="s">
        <v>97</v>
      </c>
      <c r="Q28" s="41"/>
    </row>
    <row r="29" spans="1:17" ht="13.5" customHeight="1" x14ac:dyDescent="0.25">
      <c r="A29" s="34" t="s">
        <v>25</v>
      </c>
      <c r="B29" s="35" t="s">
        <v>15</v>
      </c>
      <c r="C29" s="36" t="s">
        <v>22</v>
      </c>
      <c r="D29" s="37" t="s">
        <v>95</v>
      </c>
      <c r="E29" s="38">
        <v>1</v>
      </c>
      <c r="F29" s="31">
        <f t="shared" si="1"/>
        <v>15</v>
      </c>
      <c r="G29" s="111">
        <v>9</v>
      </c>
      <c r="H29" s="111">
        <v>3</v>
      </c>
      <c r="I29" s="111">
        <v>3</v>
      </c>
      <c r="J29" s="111">
        <v>0</v>
      </c>
      <c r="K29" s="39"/>
      <c r="L29" s="40" t="s">
        <v>27</v>
      </c>
      <c r="M29" s="37" t="s">
        <v>19</v>
      </c>
      <c r="N29" s="37" t="s">
        <v>98</v>
      </c>
      <c r="O29" s="36" t="s">
        <v>99</v>
      </c>
    </row>
    <row r="30" spans="1:17" ht="13.5" customHeight="1" x14ac:dyDescent="0.25">
      <c r="A30" s="34" t="s">
        <v>100</v>
      </c>
      <c r="B30" s="35" t="s">
        <v>101</v>
      </c>
      <c r="C30" s="36" t="s">
        <v>16</v>
      </c>
      <c r="D30" s="37" t="s">
        <v>102</v>
      </c>
      <c r="E30" s="38">
        <v>6</v>
      </c>
      <c r="F30" s="31">
        <f>SUM(G30:J30)</f>
        <v>124</v>
      </c>
      <c r="G30" s="111">
        <v>30</v>
      </c>
      <c r="H30" s="111">
        <v>41</v>
      </c>
      <c r="I30" s="111">
        <v>26</v>
      </c>
      <c r="J30" s="111">
        <v>27</v>
      </c>
      <c r="K30" s="39"/>
      <c r="L30" s="40" t="s">
        <v>44</v>
      </c>
      <c r="M30" s="37" t="s">
        <v>19</v>
      </c>
      <c r="N30" s="37" t="s">
        <v>103</v>
      </c>
      <c r="O30" s="36" t="s">
        <v>104</v>
      </c>
    </row>
    <row r="31" spans="1:17" ht="13.5" customHeight="1" x14ac:dyDescent="0.25">
      <c r="A31" s="34" t="s">
        <v>100</v>
      </c>
      <c r="B31" s="35" t="s">
        <v>101</v>
      </c>
      <c r="C31" s="36" t="s">
        <v>22</v>
      </c>
      <c r="D31" s="37" t="s">
        <v>102</v>
      </c>
      <c r="E31" s="38">
        <v>2</v>
      </c>
      <c r="F31" s="31">
        <f t="shared" si="1"/>
        <v>47</v>
      </c>
      <c r="G31" s="111">
        <v>18</v>
      </c>
      <c r="H31" s="111">
        <v>13</v>
      </c>
      <c r="I31" s="111">
        <v>13</v>
      </c>
      <c r="J31" s="111">
        <v>3</v>
      </c>
      <c r="K31" s="39"/>
      <c r="L31" s="40" t="s">
        <v>44</v>
      </c>
      <c r="M31" s="37" t="s">
        <v>19</v>
      </c>
      <c r="N31" s="37" t="s">
        <v>105</v>
      </c>
      <c r="O31" s="36" t="s">
        <v>106</v>
      </c>
    </row>
    <row r="32" spans="1:17" ht="13.5" customHeight="1" x14ac:dyDescent="0.25">
      <c r="A32" s="34" t="s">
        <v>107</v>
      </c>
      <c r="B32" s="35" t="s">
        <v>101</v>
      </c>
      <c r="C32" s="36" t="s">
        <v>16</v>
      </c>
      <c r="D32" s="37" t="s">
        <v>108</v>
      </c>
      <c r="E32" s="38">
        <v>1</v>
      </c>
      <c r="F32" s="31">
        <f t="shared" si="1"/>
        <v>12</v>
      </c>
      <c r="G32" s="111">
        <v>2</v>
      </c>
      <c r="H32" s="111">
        <v>3</v>
      </c>
      <c r="I32" s="111">
        <v>5</v>
      </c>
      <c r="J32" s="111">
        <v>2</v>
      </c>
      <c r="K32" s="39"/>
      <c r="L32" s="40" t="s">
        <v>66</v>
      </c>
      <c r="M32" s="37" t="s">
        <v>19</v>
      </c>
      <c r="N32" s="37" t="s">
        <v>109</v>
      </c>
      <c r="O32" s="36" t="s">
        <v>110</v>
      </c>
    </row>
    <row r="33" spans="1:15" ht="13.5" customHeight="1" x14ac:dyDescent="0.25">
      <c r="A33" s="34" t="s">
        <v>107</v>
      </c>
      <c r="B33" s="35" t="s">
        <v>101</v>
      </c>
      <c r="C33" s="36" t="s">
        <v>22</v>
      </c>
      <c r="D33" s="37" t="s">
        <v>108</v>
      </c>
      <c r="E33" s="38">
        <v>1</v>
      </c>
      <c r="F33" s="31">
        <f t="shared" si="1"/>
        <v>15</v>
      </c>
      <c r="G33" s="111">
        <v>3</v>
      </c>
      <c r="H33" s="111">
        <v>7</v>
      </c>
      <c r="I33" s="111">
        <v>3</v>
      </c>
      <c r="J33" s="111">
        <v>2</v>
      </c>
      <c r="K33" s="39"/>
      <c r="L33" s="40" t="s">
        <v>66</v>
      </c>
      <c r="M33" s="37" t="s">
        <v>19</v>
      </c>
      <c r="N33" s="37" t="s">
        <v>111</v>
      </c>
      <c r="O33" s="36" t="s">
        <v>112</v>
      </c>
    </row>
    <row r="34" spans="1:15" ht="13.5" customHeight="1" x14ac:dyDescent="0.25">
      <c r="A34" s="34" t="s">
        <v>107</v>
      </c>
      <c r="B34" s="35" t="s">
        <v>101</v>
      </c>
      <c r="C34" s="36" t="s">
        <v>16</v>
      </c>
      <c r="D34" s="37" t="s">
        <v>113</v>
      </c>
      <c r="E34" s="38">
        <v>2</v>
      </c>
      <c r="F34" s="31">
        <f t="shared" si="1"/>
        <v>20</v>
      </c>
      <c r="G34" s="111">
        <v>3</v>
      </c>
      <c r="H34" s="111">
        <v>8</v>
      </c>
      <c r="I34" s="111">
        <v>6</v>
      </c>
      <c r="J34" s="111">
        <v>3</v>
      </c>
      <c r="K34" s="39"/>
      <c r="L34" s="40" t="s">
        <v>66</v>
      </c>
      <c r="M34" s="37" t="s">
        <v>19</v>
      </c>
      <c r="N34" s="37" t="s">
        <v>114</v>
      </c>
      <c r="O34" s="36" t="s">
        <v>115</v>
      </c>
    </row>
    <row r="35" spans="1:15" ht="13.5" customHeight="1" x14ac:dyDescent="0.25">
      <c r="A35" s="34" t="s">
        <v>107</v>
      </c>
      <c r="B35" s="35" t="s">
        <v>101</v>
      </c>
      <c r="C35" s="36" t="s">
        <v>22</v>
      </c>
      <c r="D35" s="37" t="s">
        <v>113</v>
      </c>
      <c r="E35" s="38">
        <v>1</v>
      </c>
      <c r="F35" s="31">
        <f t="shared" si="1"/>
        <v>11</v>
      </c>
      <c r="G35" s="111">
        <v>2</v>
      </c>
      <c r="H35" s="111">
        <v>5</v>
      </c>
      <c r="I35" s="111">
        <v>4</v>
      </c>
      <c r="J35" s="111">
        <v>0</v>
      </c>
      <c r="K35" s="39"/>
      <c r="L35" s="40" t="s">
        <v>66</v>
      </c>
      <c r="M35" s="37" t="s">
        <v>19</v>
      </c>
      <c r="N35" s="37" t="s">
        <v>116</v>
      </c>
      <c r="O35" s="36" t="s">
        <v>117</v>
      </c>
    </row>
    <row r="36" spans="1:15" ht="13.5" customHeight="1" x14ac:dyDescent="0.25">
      <c r="A36" s="34" t="s">
        <v>118</v>
      </c>
      <c r="B36" s="35" t="s">
        <v>101</v>
      </c>
      <c r="C36" s="36" t="s">
        <v>16</v>
      </c>
      <c r="D36" s="37" t="s">
        <v>119</v>
      </c>
      <c r="E36" s="38">
        <v>2</v>
      </c>
      <c r="F36" s="31">
        <f t="shared" si="1"/>
        <v>31</v>
      </c>
      <c r="G36" s="111">
        <v>4</v>
      </c>
      <c r="H36" s="111">
        <v>13</v>
      </c>
      <c r="I36" s="111">
        <v>7</v>
      </c>
      <c r="J36" s="111">
        <v>7</v>
      </c>
      <c r="K36" s="39"/>
      <c r="L36" s="40" t="s">
        <v>66</v>
      </c>
      <c r="M36" s="37" t="s">
        <v>19</v>
      </c>
      <c r="N36" s="37" t="s">
        <v>120</v>
      </c>
      <c r="O36" s="36" t="s">
        <v>121</v>
      </c>
    </row>
    <row r="37" spans="1:15" ht="13.5" customHeight="1" x14ac:dyDescent="0.25">
      <c r="A37" s="34" t="s">
        <v>100</v>
      </c>
      <c r="B37" s="35" t="s">
        <v>101</v>
      </c>
      <c r="C37" s="36" t="s">
        <v>16</v>
      </c>
      <c r="D37" s="37" t="s">
        <v>122</v>
      </c>
      <c r="E37" s="38">
        <v>2</v>
      </c>
      <c r="F37" s="31">
        <f t="shared" si="1"/>
        <v>22</v>
      </c>
      <c r="G37" s="111">
        <v>1</v>
      </c>
      <c r="H37" s="111">
        <v>3</v>
      </c>
      <c r="I37" s="111">
        <v>14</v>
      </c>
      <c r="J37" s="111">
        <v>4</v>
      </c>
      <c r="K37" s="39"/>
      <c r="L37" s="40" t="s">
        <v>66</v>
      </c>
      <c r="M37" s="37" t="s">
        <v>19</v>
      </c>
      <c r="N37" s="37" t="s">
        <v>123</v>
      </c>
      <c r="O37" s="36" t="s">
        <v>124</v>
      </c>
    </row>
    <row r="38" spans="1:15" ht="13.5" customHeight="1" x14ac:dyDescent="0.25">
      <c r="A38" s="34" t="s">
        <v>118</v>
      </c>
      <c r="B38" s="35" t="s">
        <v>101</v>
      </c>
      <c r="C38" s="36" t="s">
        <v>16</v>
      </c>
      <c r="D38" s="37" t="s">
        <v>125</v>
      </c>
      <c r="E38" s="38">
        <v>2</v>
      </c>
      <c r="F38" s="31">
        <f>SUM(G38:J38)</f>
        <v>47</v>
      </c>
      <c r="G38" s="111">
        <v>7</v>
      </c>
      <c r="H38" s="111">
        <v>14</v>
      </c>
      <c r="I38" s="111">
        <v>17</v>
      </c>
      <c r="J38" s="111">
        <v>9</v>
      </c>
      <c r="K38" s="39"/>
      <c r="L38" s="40" t="s">
        <v>66</v>
      </c>
      <c r="M38" s="37" t="s">
        <v>19</v>
      </c>
      <c r="N38" s="37" t="s">
        <v>126</v>
      </c>
      <c r="O38" s="36" t="s">
        <v>127</v>
      </c>
    </row>
    <row r="39" spans="1:15" ht="13.5" customHeight="1" x14ac:dyDescent="0.25">
      <c r="A39" s="34" t="s">
        <v>118</v>
      </c>
      <c r="B39" s="35" t="s">
        <v>101</v>
      </c>
      <c r="C39" s="36" t="s">
        <v>16</v>
      </c>
      <c r="D39" s="37" t="s">
        <v>128</v>
      </c>
      <c r="E39" s="38">
        <v>4</v>
      </c>
      <c r="F39" s="31">
        <f t="shared" si="1"/>
        <v>92</v>
      </c>
      <c r="G39" s="111">
        <v>23</v>
      </c>
      <c r="H39" s="111">
        <v>25</v>
      </c>
      <c r="I39" s="111">
        <v>20</v>
      </c>
      <c r="J39" s="111">
        <v>24</v>
      </c>
      <c r="K39" s="39"/>
      <c r="L39" s="40" t="s">
        <v>66</v>
      </c>
      <c r="M39" s="37" t="s">
        <v>19</v>
      </c>
      <c r="N39" s="37" t="s">
        <v>129</v>
      </c>
      <c r="O39" s="36" t="s">
        <v>130</v>
      </c>
    </row>
    <row r="40" spans="1:15" ht="13.5" customHeight="1" x14ac:dyDescent="0.25">
      <c r="A40" s="34" t="s">
        <v>118</v>
      </c>
      <c r="B40" s="35" t="s">
        <v>101</v>
      </c>
      <c r="C40" s="36" t="s">
        <v>16</v>
      </c>
      <c r="D40" s="37" t="s">
        <v>131</v>
      </c>
      <c r="E40" s="38">
        <v>2</v>
      </c>
      <c r="F40" s="31">
        <f t="shared" si="1"/>
        <v>41</v>
      </c>
      <c r="G40" s="111">
        <v>15</v>
      </c>
      <c r="H40" s="111">
        <v>5</v>
      </c>
      <c r="I40" s="111">
        <v>16</v>
      </c>
      <c r="J40" s="111">
        <v>5</v>
      </c>
      <c r="K40" s="39"/>
      <c r="L40" s="40" t="s">
        <v>32</v>
      </c>
      <c r="M40" s="37" t="s">
        <v>19</v>
      </c>
      <c r="N40" s="37" t="s">
        <v>132</v>
      </c>
      <c r="O40" s="36" t="s">
        <v>133</v>
      </c>
    </row>
    <row r="41" spans="1:15" ht="13.5" customHeight="1" x14ac:dyDescent="0.25">
      <c r="A41" s="34" t="s">
        <v>118</v>
      </c>
      <c r="B41" s="35" t="s">
        <v>101</v>
      </c>
      <c r="C41" s="36" t="s">
        <v>22</v>
      </c>
      <c r="D41" s="37" t="s">
        <v>131</v>
      </c>
      <c r="E41" s="38">
        <v>1</v>
      </c>
      <c r="F41" s="31">
        <f>SUM(G41:J41)</f>
        <v>21</v>
      </c>
      <c r="G41" s="111">
        <v>6</v>
      </c>
      <c r="H41" s="111">
        <v>5</v>
      </c>
      <c r="I41" s="111">
        <v>8</v>
      </c>
      <c r="J41" s="111">
        <v>2</v>
      </c>
      <c r="K41" s="39"/>
      <c r="L41" s="40" t="s">
        <v>32</v>
      </c>
      <c r="M41" s="37" t="s">
        <v>19</v>
      </c>
      <c r="N41" s="37" t="s">
        <v>134</v>
      </c>
      <c r="O41" s="36" t="s">
        <v>135</v>
      </c>
    </row>
    <row r="42" spans="1:15" ht="13.5" customHeight="1" x14ac:dyDescent="0.25">
      <c r="A42" s="34" t="s">
        <v>118</v>
      </c>
      <c r="B42" s="35" t="s">
        <v>101</v>
      </c>
      <c r="C42" s="36" t="s">
        <v>16</v>
      </c>
      <c r="D42" s="37" t="s">
        <v>136</v>
      </c>
      <c r="E42" s="38">
        <v>4</v>
      </c>
      <c r="F42" s="31">
        <f t="shared" si="1"/>
        <v>92</v>
      </c>
      <c r="G42" s="111">
        <v>15</v>
      </c>
      <c r="H42" s="111">
        <v>26</v>
      </c>
      <c r="I42" s="111">
        <v>25</v>
      </c>
      <c r="J42" s="111">
        <v>26</v>
      </c>
      <c r="K42" s="39"/>
      <c r="L42" s="40" t="s">
        <v>66</v>
      </c>
      <c r="M42" s="37" t="s">
        <v>19</v>
      </c>
      <c r="N42" s="37" t="s">
        <v>137</v>
      </c>
      <c r="O42" s="36" t="s">
        <v>133</v>
      </c>
    </row>
    <row r="43" spans="1:15" ht="13.5" customHeight="1" x14ac:dyDescent="0.25">
      <c r="A43" s="34" t="s">
        <v>118</v>
      </c>
      <c r="B43" s="35" t="s">
        <v>101</v>
      </c>
      <c r="C43" s="36" t="s">
        <v>22</v>
      </c>
      <c r="D43" s="37" t="s">
        <v>136</v>
      </c>
      <c r="E43" s="38">
        <v>1</v>
      </c>
      <c r="F43" s="31">
        <f>SUM(G43:J43)</f>
        <v>19</v>
      </c>
      <c r="G43" s="111">
        <v>5</v>
      </c>
      <c r="H43" s="111">
        <v>2</v>
      </c>
      <c r="I43" s="111">
        <v>12</v>
      </c>
      <c r="J43" s="111">
        <v>0</v>
      </c>
      <c r="K43" s="39"/>
      <c r="L43" s="40" t="s">
        <v>66</v>
      </c>
      <c r="M43" s="37" t="s">
        <v>19</v>
      </c>
      <c r="N43" s="37" t="s">
        <v>138</v>
      </c>
      <c r="O43" s="36" t="s">
        <v>139</v>
      </c>
    </row>
    <row r="44" spans="1:15" ht="13.5" customHeight="1" x14ac:dyDescent="0.25">
      <c r="A44" s="34" t="s">
        <v>118</v>
      </c>
      <c r="B44" s="35" t="s">
        <v>101</v>
      </c>
      <c r="C44" s="36" t="s">
        <v>22</v>
      </c>
      <c r="D44" s="37" t="s">
        <v>140</v>
      </c>
      <c r="E44" s="38">
        <v>2</v>
      </c>
      <c r="F44" s="31">
        <f>SUM(G44:J44)</f>
        <v>35</v>
      </c>
      <c r="G44" s="111">
        <v>14</v>
      </c>
      <c r="H44" s="111">
        <v>10</v>
      </c>
      <c r="I44" s="111">
        <v>8</v>
      </c>
      <c r="J44" s="111">
        <v>3</v>
      </c>
      <c r="K44" s="39"/>
      <c r="L44" s="40" t="s">
        <v>66</v>
      </c>
      <c r="M44" s="37" t="s">
        <v>19</v>
      </c>
      <c r="N44" s="37" t="s">
        <v>141</v>
      </c>
      <c r="O44" s="36" t="s">
        <v>139</v>
      </c>
    </row>
    <row r="45" spans="1:15" ht="13.5" customHeight="1" x14ac:dyDescent="0.25">
      <c r="A45" s="34" t="s">
        <v>118</v>
      </c>
      <c r="B45" s="35" t="s">
        <v>101</v>
      </c>
      <c r="C45" s="36" t="s">
        <v>16</v>
      </c>
      <c r="D45" s="37" t="s">
        <v>142</v>
      </c>
      <c r="E45" s="38">
        <v>6</v>
      </c>
      <c r="F45" s="31">
        <f t="shared" si="1"/>
        <v>131</v>
      </c>
      <c r="G45" s="111">
        <v>36</v>
      </c>
      <c r="H45" s="111">
        <v>25</v>
      </c>
      <c r="I45" s="111">
        <v>26</v>
      </c>
      <c r="J45" s="111">
        <v>44</v>
      </c>
      <c r="K45" s="39"/>
      <c r="L45" s="40" t="s">
        <v>66</v>
      </c>
      <c r="M45" s="37" t="s">
        <v>19</v>
      </c>
      <c r="N45" s="37" t="s">
        <v>143</v>
      </c>
      <c r="O45" s="36" t="s">
        <v>144</v>
      </c>
    </row>
    <row r="46" spans="1:15" ht="13.5" customHeight="1" x14ac:dyDescent="0.25">
      <c r="A46" s="34" t="s">
        <v>107</v>
      </c>
      <c r="B46" s="35" t="s">
        <v>101</v>
      </c>
      <c r="C46" s="36" t="s">
        <v>16</v>
      </c>
      <c r="D46" s="37" t="s">
        <v>145</v>
      </c>
      <c r="E46" s="38">
        <v>2</v>
      </c>
      <c r="F46" s="31">
        <f t="shared" si="1"/>
        <v>34</v>
      </c>
      <c r="G46" s="111">
        <v>5</v>
      </c>
      <c r="H46" s="111">
        <v>14</v>
      </c>
      <c r="I46" s="111">
        <v>8</v>
      </c>
      <c r="J46" s="111">
        <v>7</v>
      </c>
      <c r="K46" s="39"/>
      <c r="L46" s="40" t="s">
        <v>66</v>
      </c>
      <c r="M46" s="37" t="s">
        <v>19</v>
      </c>
      <c r="N46" s="37" t="s">
        <v>146</v>
      </c>
      <c r="O46" s="36" t="s">
        <v>147</v>
      </c>
    </row>
    <row r="47" spans="1:15" ht="13.5" customHeight="1" x14ac:dyDescent="0.25">
      <c r="A47" s="34" t="s">
        <v>107</v>
      </c>
      <c r="B47" s="35" t="s">
        <v>101</v>
      </c>
      <c r="C47" s="36" t="s">
        <v>22</v>
      </c>
      <c r="D47" s="37" t="s">
        <v>145</v>
      </c>
      <c r="E47" s="38">
        <v>1</v>
      </c>
      <c r="F47" s="31">
        <f t="shared" si="1"/>
        <v>20</v>
      </c>
      <c r="G47" s="111">
        <v>2</v>
      </c>
      <c r="H47" s="111">
        <v>11</v>
      </c>
      <c r="I47" s="111">
        <v>7</v>
      </c>
      <c r="J47" s="111">
        <v>0</v>
      </c>
      <c r="K47" s="39"/>
      <c r="L47" s="40" t="s">
        <v>66</v>
      </c>
      <c r="M47" s="37" t="s">
        <v>19</v>
      </c>
      <c r="N47" s="37" t="s">
        <v>148</v>
      </c>
      <c r="O47" s="36" t="s">
        <v>149</v>
      </c>
    </row>
    <row r="48" spans="1:15" ht="13.5" customHeight="1" x14ac:dyDescent="0.25">
      <c r="A48" s="34" t="s">
        <v>150</v>
      </c>
      <c r="B48" s="35" t="s">
        <v>151</v>
      </c>
      <c r="C48" s="36" t="s">
        <v>16</v>
      </c>
      <c r="D48" s="37" t="s">
        <v>152</v>
      </c>
      <c r="E48" s="38">
        <v>4</v>
      </c>
      <c r="F48" s="31">
        <f t="shared" si="1"/>
        <v>69</v>
      </c>
      <c r="G48" s="111">
        <v>9</v>
      </c>
      <c r="H48" s="111">
        <v>18</v>
      </c>
      <c r="I48" s="111">
        <v>23</v>
      </c>
      <c r="J48" s="111">
        <v>19</v>
      </c>
      <c r="K48" s="39"/>
      <c r="L48" s="40"/>
      <c r="M48" s="37" t="s">
        <v>153</v>
      </c>
      <c r="N48" s="37" t="s">
        <v>154</v>
      </c>
      <c r="O48" s="36"/>
    </row>
    <row r="49" spans="1:18" ht="13.5" customHeight="1" x14ac:dyDescent="0.25">
      <c r="A49" s="34" t="s">
        <v>155</v>
      </c>
      <c r="B49" s="35" t="s">
        <v>151</v>
      </c>
      <c r="C49" s="36" t="s">
        <v>16</v>
      </c>
      <c r="D49" s="37" t="s">
        <v>156</v>
      </c>
      <c r="E49" s="38">
        <v>4</v>
      </c>
      <c r="F49" s="31">
        <f t="shared" si="1"/>
        <v>90</v>
      </c>
      <c r="G49" s="111">
        <v>20</v>
      </c>
      <c r="H49" s="111">
        <v>19</v>
      </c>
      <c r="I49" s="111">
        <v>26</v>
      </c>
      <c r="J49" s="111">
        <v>25</v>
      </c>
      <c r="K49" s="39"/>
      <c r="L49" s="40" t="s">
        <v>157</v>
      </c>
      <c r="M49" s="37" t="s">
        <v>19</v>
      </c>
      <c r="N49" s="37" t="s">
        <v>158</v>
      </c>
      <c r="O49" s="36"/>
    </row>
    <row r="50" spans="1:18" ht="13.5" customHeight="1" x14ac:dyDescent="0.25">
      <c r="A50" s="34" t="s">
        <v>155</v>
      </c>
      <c r="B50" s="35" t="s">
        <v>151</v>
      </c>
      <c r="C50" s="36" t="s">
        <v>22</v>
      </c>
      <c r="D50" s="37" t="s">
        <v>156</v>
      </c>
      <c r="E50" s="38">
        <v>2</v>
      </c>
      <c r="F50" s="31">
        <f t="shared" si="1"/>
        <v>50</v>
      </c>
      <c r="G50" s="111">
        <v>16</v>
      </c>
      <c r="H50" s="111">
        <v>21</v>
      </c>
      <c r="I50" s="111">
        <v>13</v>
      </c>
      <c r="J50" s="111">
        <v>0</v>
      </c>
      <c r="K50" s="39"/>
      <c r="L50" s="40" t="s">
        <v>157</v>
      </c>
      <c r="M50" s="37" t="s">
        <v>19</v>
      </c>
      <c r="N50" s="37"/>
      <c r="O50" s="36" t="s">
        <v>159</v>
      </c>
      <c r="R50" s="42"/>
    </row>
    <row r="51" spans="1:18" ht="13.5" customHeight="1" x14ac:dyDescent="0.25">
      <c r="A51" s="118" t="s">
        <v>155</v>
      </c>
      <c r="B51" s="119" t="s">
        <v>151</v>
      </c>
      <c r="C51" s="120" t="s">
        <v>16</v>
      </c>
      <c r="D51" s="121" t="s">
        <v>160</v>
      </c>
      <c r="E51" s="122">
        <v>3</v>
      </c>
      <c r="F51" s="123">
        <f t="shared" si="1"/>
        <v>21</v>
      </c>
      <c r="G51" s="122">
        <v>5</v>
      </c>
      <c r="H51" s="122">
        <v>3</v>
      </c>
      <c r="I51" s="122">
        <v>5</v>
      </c>
      <c r="J51" s="122">
        <v>8</v>
      </c>
      <c r="K51" s="124"/>
      <c r="L51" s="125"/>
      <c r="M51" s="121" t="s">
        <v>292</v>
      </c>
      <c r="N51" s="37" t="s">
        <v>161</v>
      </c>
      <c r="O51" s="36" t="s">
        <v>162</v>
      </c>
    </row>
    <row r="52" spans="1:18" ht="13.5" customHeight="1" x14ac:dyDescent="0.25">
      <c r="A52" s="34" t="s">
        <v>155</v>
      </c>
      <c r="B52" s="35" t="s">
        <v>151</v>
      </c>
      <c r="C52" s="36" t="s">
        <v>16</v>
      </c>
      <c r="D52" s="37" t="s">
        <v>163</v>
      </c>
      <c r="E52" s="38">
        <v>4</v>
      </c>
      <c r="F52" s="31">
        <f t="shared" si="1"/>
        <v>89</v>
      </c>
      <c r="G52" s="111">
        <v>24</v>
      </c>
      <c r="H52" s="111">
        <v>23</v>
      </c>
      <c r="I52" s="111">
        <v>22</v>
      </c>
      <c r="J52" s="111">
        <v>20</v>
      </c>
      <c r="K52" s="39"/>
      <c r="L52" s="40" t="s">
        <v>157</v>
      </c>
      <c r="M52" s="37" t="s">
        <v>19</v>
      </c>
      <c r="N52" s="37" t="s">
        <v>164</v>
      </c>
      <c r="O52" s="36"/>
    </row>
    <row r="53" spans="1:18" ht="13.5" customHeight="1" x14ac:dyDescent="0.25">
      <c r="A53" s="34" t="s">
        <v>100</v>
      </c>
      <c r="B53" s="35" t="s">
        <v>151</v>
      </c>
      <c r="C53" s="36" t="s">
        <v>16</v>
      </c>
      <c r="D53" s="37" t="s">
        <v>165</v>
      </c>
      <c r="E53" s="38">
        <v>2</v>
      </c>
      <c r="F53" s="31">
        <f t="shared" si="1"/>
        <v>22</v>
      </c>
      <c r="G53" s="111">
        <v>1</v>
      </c>
      <c r="H53" s="111">
        <v>11</v>
      </c>
      <c r="I53" s="111">
        <v>3</v>
      </c>
      <c r="J53" s="111">
        <v>7</v>
      </c>
      <c r="K53" s="39"/>
      <c r="L53" s="40"/>
      <c r="M53" s="37" t="s">
        <v>166</v>
      </c>
      <c r="N53" s="37"/>
      <c r="O53" s="36"/>
    </row>
    <row r="54" spans="1:18" ht="13.5" customHeight="1" x14ac:dyDescent="0.25">
      <c r="A54" s="34" t="s">
        <v>167</v>
      </c>
      <c r="B54" s="35" t="s">
        <v>151</v>
      </c>
      <c r="C54" s="36" t="s">
        <v>22</v>
      </c>
      <c r="D54" s="37" t="s">
        <v>168</v>
      </c>
      <c r="E54" s="38">
        <v>2</v>
      </c>
      <c r="F54" s="31">
        <f t="shared" si="1"/>
        <v>45</v>
      </c>
      <c r="G54" s="111">
        <v>18</v>
      </c>
      <c r="H54" s="111">
        <v>15</v>
      </c>
      <c r="I54" s="111">
        <v>11</v>
      </c>
      <c r="J54" s="111">
        <v>1</v>
      </c>
      <c r="K54" s="39"/>
      <c r="L54" s="40" t="s">
        <v>66</v>
      </c>
      <c r="M54" s="37" t="s">
        <v>19</v>
      </c>
      <c r="N54" s="37" t="s">
        <v>169</v>
      </c>
      <c r="O54" s="36" t="s">
        <v>170</v>
      </c>
    </row>
    <row r="55" spans="1:18" ht="13.5" customHeight="1" x14ac:dyDescent="0.25">
      <c r="A55" s="34" t="s">
        <v>155</v>
      </c>
      <c r="B55" s="35" t="s">
        <v>151</v>
      </c>
      <c r="C55" s="36" t="s">
        <v>16</v>
      </c>
      <c r="D55" s="37" t="s">
        <v>171</v>
      </c>
      <c r="E55" s="38">
        <v>10</v>
      </c>
      <c r="F55" s="31">
        <f t="shared" si="1"/>
        <v>223</v>
      </c>
      <c r="G55" s="111">
        <v>48</v>
      </c>
      <c r="H55" s="111">
        <v>46</v>
      </c>
      <c r="I55" s="111">
        <v>62</v>
      </c>
      <c r="J55" s="111">
        <v>67</v>
      </c>
      <c r="K55" s="39"/>
      <c r="L55" s="40" t="s">
        <v>157</v>
      </c>
      <c r="M55" s="37" t="s">
        <v>19</v>
      </c>
      <c r="N55" s="37" t="s">
        <v>172</v>
      </c>
      <c r="O55" s="36"/>
    </row>
    <row r="56" spans="1:18" ht="13.5" customHeight="1" x14ac:dyDescent="0.25">
      <c r="A56" s="34" t="s">
        <v>155</v>
      </c>
      <c r="B56" s="35" t="s">
        <v>151</v>
      </c>
      <c r="C56" s="36" t="s">
        <v>22</v>
      </c>
      <c r="D56" s="37" t="s">
        <v>171</v>
      </c>
      <c r="E56" s="38">
        <v>3</v>
      </c>
      <c r="F56" s="31">
        <f t="shared" si="1"/>
        <v>70</v>
      </c>
      <c r="G56" s="111">
        <v>0</v>
      </c>
      <c r="H56" s="111">
        <v>14</v>
      </c>
      <c r="I56" s="111">
        <v>41</v>
      </c>
      <c r="J56" s="111">
        <v>15</v>
      </c>
      <c r="K56" s="39"/>
      <c r="L56" s="40" t="s">
        <v>157</v>
      </c>
      <c r="M56" s="37" t="s">
        <v>19</v>
      </c>
      <c r="N56" s="37"/>
      <c r="O56" s="36" t="s">
        <v>173</v>
      </c>
    </row>
    <row r="57" spans="1:18" ht="13.5" customHeight="1" x14ac:dyDescent="0.25">
      <c r="A57" s="34" t="s">
        <v>174</v>
      </c>
      <c r="B57" s="35" t="s">
        <v>151</v>
      </c>
      <c r="C57" s="36" t="s">
        <v>16</v>
      </c>
      <c r="D57" s="37" t="s">
        <v>175</v>
      </c>
      <c r="E57" s="38">
        <v>2</v>
      </c>
      <c r="F57" s="31">
        <f t="shared" si="1"/>
        <v>28</v>
      </c>
      <c r="G57" s="111">
        <v>8</v>
      </c>
      <c r="H57" s="111">
        <v>9</v>
      </c>
      <c r="I57" s="111">
        <v>10</v>
      </c>
      <c r="J57" s="111">
        <v>1</v>
      </c>
      <c r="K57" s="39"/>
      <c r="L57" s="40"/>
      <c r="M57" s="37" t="s">
        <v>176</v>
      </c>
      <c r="N57" s="37" t="s">
        <v>177</v>
      </c>
      <c r="O57" s="36"/>
    </row>
    <row r="58" spans="1:18" ht="13.5" customHeight="1" x14ac:dyDescent="0.25">
      <c r="A58" s="34" t="s">
        <v>167</v>
      </c>
      <c r="B58" s="35" t="s">
        <v>151</v>
      </c>
      <c r="C58" s="36" t="s">
        <v>16</v>
      </c>
      <c r="D58" s="37" t="s">
        <v>178</v>
      </c>
      <c r="E58" s="38">
        <v>2</v>
      </c>
      <c r="F58" s="31">
        <f t="shared" si="1"/>
        <v>48</v>
      </c>
      <c r="G58" s="111">
        <v>9</v>
      </c>
      <c r="H58" s="111">
        <v>5</v>
      </c>
      <c r="I58" s="111">
        <v>20</v>
      </c>
      <c r="J58" s="111">
        <v>14</v>
      </c>
      <c r="K58" s="39"/>
      <c r="L58" s="40"/>
      <c r="M58" s="37" t="s">
        <v>179</v>
      </c>
      <c r="N58" s="37" t="s">
        <v>180</v>
      </c>
      <c r="O58" s="36"/>
    </row>
    <row r="59" spans="1:18" ht="13.5" customHeight="1" x14ac:dyDescent="0.25">
      <c r="A59" s="34" t="s">
        <v>181</v>
      </c>
      <c r="B59" s="35" t="s">
        <v>182</v>
      </c>
      <c r="C59" s="36" t="s">
        <v>16</v>
      </c>
      <c r="D59" s="37" t="s">
        <v>183</v>
      </c>
      <c r="E59" s="38">
        <v>2</v>
      </c>
      <c r="F59" s="31">
        <f t="shared" si="1"/>
        <v>25</v>
      </c>
      <c r="G59" s="111">
        <v>4</v>
      </c>
      <c r="H59" s="111">
        <v>6</v>
      </c>
      <c r="I59" s="111">
        <v>9</v>
      </c>
      <c r="J59" s="111">
        <v>6</v>
      </c>
      <c r="K59" s="39"/>
      <c r="L59" s="40" t="s">
        <v>66</v>
      </c>
      <c r="M59" s="37" t="s">
        <v>19</v>
      </c>
      <c r="N59" s="37" t="s">
        <v>184</v>
      </c>
      <c r="O59" s="36"/>
    </row>
    <row r="60" spans="1:18" ht="13.5" customHeight="1" x14ac:dyDescent="0.25">
      <c r="A60" s="34" t="s">
        <v>155</v>
      </c>
      <c r="B60" s="35" t="s">
        <v>182</v>
      </c>
      <c r="C60" s="36" t="s">
        <v>16</v>
      </c>
      <c r="D60" s="37" t="s">
        <v>185</v>
      </c>
      <c r="E60" s="38">
        <v>10</v>
      </c>
      <c r="F60" s="31">
        <f t="shared" si="1"/>
        <v>229</v>
      </c>
      <c r="G60" s="111">
        <v>72</v>
      </c>
      <c r="H60" s="111">
        <v>68</v>
      </c>
      <c r="I60" s="111">
        <v>49</v>
      </c>
      <c r="J60" s="111">
        <v>40</v>
      </c>
      <c r="K60" s="39"/>
      <c r="L60" s="40" t="s">
        <v>157</v>
      </c>
      <c r="M60" s="37" t="s">
        <v>19</v>
      </c>
      <c r="N60" s="37" t="s">
        <v>186</v>
      </c>
      <c r="O60" s="36" t="s">
        <v>187</v>
      </c>
    </row>
    <row r="61" spans="1:18" ht="13.5" customHeight="1" x14ac:dyDescent="0.25">
      <c r="A61" s="34" t="s">
        <v>155</v>
      </c>
      <c r="B61" s="35" t="s">
        <v>182</v>
      </c>
      <c r="C61" s="36" t="s">
        <v>22</v>
      </c>
      <c r="D61" s="37" t="s">
        <v>185</v>
      </c>
      <c r="E61" s="38">
        <v>1</v>
      </c>
      <c r="F61" s="31">
        <f t="shared" si="1"/>
        <v>20</v>
      </c>
      <c r="G61" s="111">
        <v>0</v>
      </c>
      <c r="H61" s="111">
        <v>14</v>
      </c>
      <c r="I61" s="111">
        <v>6</v>
      </c>
      <c r="J61" s="111">
        <v>0</v>
      </c>
      <c r="K61" s="39"/>
      <c r="L61" s="40" t="s">
        <v>157</v>
      </c>
      <c r="M61" s="37" t="s">
        <v>19</v>
      </c>
      <c r="N61" s="37" t="s">
        <v>188</v>
      </c>
      <c r="O61" s="36" t="s">
        <v>189</v>
      </c>
    </row>
    <row r="62" spans="1:18" ht="13.5" customHeight="1" x14ac:dyDescent="0.25">
      <c r="A62" s="34" t="s">
        <v>155</v>
      </c>
      <c r="B62" s="35" t="s">
        <v>182</v>
      </c>
      <c r="C62" s="36" t="s">
        <v>16</v>
      </c>
      <c r="D62" s="37" t="s">
        <v>190</v>
      </c>
      <c r="E62" s="38">
        <v>12</v>
      </c>
      <c r="F62" s="31">
        <f t="shared" si="1"/>
        <v>283</v>
      </c>
      <c r="G62" s="111">
        <v>68</v>
      </c>
      <c r="H62" s="111">
        <v>72</v>
      </c>
      <c r="I62" s="111">
        <v>70</v>
      </c>
      <c r="J62" s="111">
        <v>73</v>
      </c>
      <c r="K62" s="39"/>
      <c r="L62" s="40" t="s">
        <v>157</v>
      </c>
      <c r="M62" s="37" t="s">
        <v>19</v>
      </c>
      <c r="N62" s="37" t="s">
        <v>191</v>
      </c>
      <c r="O62" s="36" t="s">
        <v>192</v>
      </c>
    </row>
    <row r="63" spans="1:18" ht="13.5" customHeight="1" x14ac:dyDescent="0.25">
      <c r="A63" s="34" t="s">
        <v>155</v>
      </c>
      <c r="B63" s="35" t="s">
        <v>182</v>
      </c>
      <c r="C63" s="36" t="s">
        <v>22</v>
      </c>
      <c r="D63" s="37" t="s">
        <v>190</v>
      </c>
      <c r="E63" s="38">
        <v>2</v>
      </c>
      <c r="F63" s="31">
        <f t="shared" si="1"/>
        <v>50</v>
      </c>
      <c r="G63" s="111">
        <v>0</v>
      </c>
      <c r="H63" s="111">
        <v>2</v>
      </c>
      <c r="I63" s="111">
        <v>43</v>
      </c>
      <c r="J63" s="111">
        <v>5</v>
      </c>
      <c r="K63" s="39"/>
      <c r="L63" s="40" t="s">
        <v>157</v>
      </c>
      <c r="M63" s="37" t="s">
        <v>19</v>
      </c>
      <c r="N63" s="37" t="s">
        <v>193</v>
      </c>
      <c r="O63" s="36" t="s">
        <v>194</v>
      </c>
    </row>
    <row r="64" spans="1:18" ht="13.5" customHeight="1" x14ac:dyDescent="0.25">
      <c r="A64" s="34" t="s">
        <v>155</v>
      </c>
      <c r="B64" s="35" t="s">
        <v>182</v>
      </c>
      <c r="C64" s="36" t="s">
        <v>16</v>
      </c>
      <c r="D64" s="37" t="s">
        <v>195</v>
      </c>
      <c r="E64" s="43">
        <v>4</v>
      </c>
      <c r="F64" s="31">
        <f t="shared" si="1"/>
        <v>75</v>
      </c>
      <c r="G64" s="112">
        <v>15</v>
      </c>
      <c r="H64" s="112">
        <v>20</v>
      </c>
      <c r="I64" s="112">
        <v>21</v>
      </c>
      <c r="J64" s="112">
        <v>19</v>
      </c>
      <c r="K64" s="44"/>
      <c r="L64" s="40" t="s">
        <v>66</v>
      </c>
      <c r="M64" s="37" t="s">
        <v>19</v>
      </c>
      <c r="N64" s="37" t="s">
        <v>196</v>
      </c>
      <c r="O64" s="36" t="s">
        <v>197</v>
      </c>
    </row>
    <row r="65" spans="1:15" ht="13.5" customHeight="1" x14ac:dyDescent="0.25">
      <c r="A65" s="34" t="s">
        <v>14</v>
      </c>
      <c r="B65" s="35" t="s">
        <v>198</v>
      </c>
      <c r="C65" s="36" t="s">
        <v>16</v>
      </c>
      <c r="D65" s="37" t="s">
        <v>199</v>
      </c>
      <c r="E65" s="43">
        <v>2</v>
      </c>
      <c r="F65" s="31">
        <f t="shared" si="1"/>
        <v>33</v>
      </c>
      <c r="G65" s="112">
        <v>6</v>
      </c>
      <c r="H65" s="112">
        <v>22</v>
      </c>
      <c r="I65" s="112">
        <v>5</v>
      </c>
      <c r="J65" s="112">
        <v>0</v>
      </c>
      <c r="K65" s="44"/>
      <c r="L65" s="40" t="s">
        <v>66</v>
      </c>
      <c r="M65" s="37" t="s">
        <v>19</v>
      </c>
      <c r="N65" s="37" t="s">
        <v>200</v>
      </c>
      <c r="O65" s="36" t="s">
        <v>201</v>
      </c>
    </row>
    <row r="66" spans="1:15" ht="13.5" customHeight="1" x14ac:dyDescent="0.25">
      <c r="A66" s="34" t="s">
        <v>181</v>
      </c>
      <c r="B66" s="35" t="s">
        <v>198</v>
      </c>
      <c r="C66" s="36" t="s">
        <v>16</v>
      </c>
      <c r="D66" s="37" t="s">
        <v>202</v>
      </c>
      <c r="E66" s="43">
        <v>4</v>
      </c>
      <c r="F66" s="31">
        <f t="shared" si="1"/>
        <v>81</v>
      </c>
      <c r="G66" s="112">
        <v>20</v>
      </c>
      <c r="H66" s="112">
        <v>20</v>
      </c>
      <c r="I66" s="112">
        <v>21</v>
      </c>
      <c r="J66" s="112">
        <v>20</v>
      </c>
      <c r="K66" s="44"/>
      <c r="L66" s="40" t="s">
        <v>157</v>
      </c>
      <c r="M66" s="37" t="s">
        <v>19</v>
      </c>
      <c r="N66" s="37" t="s">
        <v>203</v>
      </c>
      <c r="O66" s="36" t="s">
        <v>204</v>
      </c>
    </row>
    <row r="67" spans="1:15" ht="13.5" customHeight="1" x14ac:dyDescent="0.25">
      <c r="A67" s="34" t="s">
        <v>155</v>
      </c>
      <c r="B67" s="35" t="s">
        <v>198</v>
      </c>
      <c r="C67" s="36" t="s">
        <v>16</v>
      </c>
      <c r="D67" s="37" t="s">
        <v>198</v>
      </c>
      <c r="E67" s="43">
        <v>4</v>
      </c>
      <c r="F67" s="31">
        <f t="shared" si="1"/>
        <v>84</v>
      </c>
      <c r="G67" s="112">
        <v>0</v>
      </c>
      <c r="H67" s="112">
        <v>0</v>
      </c>
      <c r="I67" s="112">
        <v>42</v>
      </c>
      <c r="J67" s="112">
        <v>42</v>
      </c>
      <c r="K67" s="44"/>
      <c r="L67" s="40"/>
      <c r="M67" s="37" t="s">
        <v>205</v>
      </c>
      <c r="N67" s="37" t="s">
        <v>206</v>
      </c>
      <c r="O67" s="36" t="s">
        <v>207</v>
      </c>
    </row>
    <row r="68" spans="1:15" ht="13.5" customHeight="1" x14ac:dyDescent="0.25">
      <c r="A68" s="34" t="s">
        <v>155</v>
      </c>
      <c r="B68" s="35" t="s">
        <v>198</v>
      </c>
      <c r="C68" s="36" t="s">
        <v>16</v>
      </c>
      <c r="D68" s="37" t="s">
        <v>208</v>
      </c>
      <c r="E68" s="43">
        <v>11</v>
      </c>
      <c r="F68" s="31">
        <f t="shared" si="1"/>
        <v>249</v>
      </c>
      <c r="G68" s="112">
        <v>44</v>
      </c>
      <c r="H68" s="112">
        <v>66</v>
      </c>
      <c r="I68" s="112">
        <v>67</v>
      </c>
      <c r="J68" s="112">
        <v>72</v>
      </c>
      <c r="K68" s="44"/>
      <c r="L68" s="40" t="s">
        <v>66</v>
      </c>
      <c r="M68" s="37" t="s">
        <v>19</v>
      </c>
      <c r="N68" s="37" t="s">
        <v>209</v>
      </c>
      <c r="O68" s="36" t="s">
        <v>210</v>
      </c>
    </row>
    <row r="69" spans="1:15" ht="13.5" customHeight="1" x14ac:dyDescent="0.25">
      <c r="A69" s="34" t="s">
        <v>155</v>
      </c>
      <c r="B69" s="35" t="s">
        <v>198</v>
      </c>
      <c r="C69" s="36" t="s">
        <v>22</v>
      </c>
      <c r="D69" s="37" t="s">
        <v>208</v>
      </c>
      <c r="E69" s="43">
        <v>3</v>
      </c>
      <c r="F69" s="31">
        <f t="shared" si="1"/>
        <v>70</v>
      </c>
      <c r="G69" s="112">
        <v>16</v>
      </c>
      <c r="H69" s="112">
        <v>14</v>
      </c>
      <c r="I69" s="112">
        <v>40</v>
      </c>
      <c r="J69" s="112">
        <v>0</v>
      </c>
      <c r="K69" s="39"/>
      <c r="L69" s="40" t="s">
        <v>66</v>
      </c>
      <c r="M69" s="37" t="s">
        <v>19</v>
      </c>
      <c r="N69" s="37" t="s">
        <v>209</v>
      </c>
      <c r="O69" s="36" t="s">
        <v>211</v>
      </c>
    </row>
    <row r="70" spans="1:15" ht="13.5" customHeight="1" x14ac:dyDescent="0.25">
      <c r="A70" s="34" t="s">
        <v>155</v>
      </c>
      <c r="B70" s="35" t="s">
        <v>198</v>
      </c>
      <c r="C70" s="36" t="s">
        <v>16</v>
      </c>
      <c r="D70" s="37" t="s">
        <v>212</v>
      </c>
      <c r="E70" s="43">
        <v>4</v>
      </c>
      <c r="F70" s="31">
        <f t="shared" ref="F70:F77" si="2">SUM(G70:J70)</f>
        <v>89</v>
      </c>
      <c r="G70" s="112">
        <v>44</v>
      </c>
      <c r="H70" s="112">
        <v>45</v>
      </c>
      <c r="I70" s="112">
        <v>0</v>
      </c>
      <c r="J70" s="112">
        <v>0</v>
      </c>
      <c r="K70" s="44"/>
      <c r="L70" s="40" t="s">
        <v>157</v>
      </c>
      <c r="M70" s="37" t="s">
        <v>19</v>
      </c>
      <c r="N70" s="37" t="s">
        <v>213</v>
      </c>
      <c r="O70" s="36" t="s">
        <v>214</v>
      </c>
    </row>
    <row r="71" spans="1:15" ht="13.5" customHeight="1" x14ac:dyDescent="0.25">
      <c r="A71" s="34" t="s">
        <v>155</v>
      </c>
      <c r="B71" s="35" t="s">
        <v>198</v>
      </c>
      <c r="C71" s="36" t="s">
        <v>22</v>
      </c>
      <c r="D71" s="37" t="s">
        <v>212</v>
      </c>
      <c r="E71" s="43">
        <v>3</v>
      </c>
      <c r="F71" s="31">
        <f t="shared" si="2"/>
        <v>70</v>
      </c>
      <c r="G71" s="112">
        <v>23</v>
      </c>
      <c r="H71" s="112">
        <v>30</v>
      </c>
      <c r="I71" s="112">
        <v>17</v>
      </c>
      <c r="J71" s="112">
        <v>0</v>
      </c>
      <c r="K71" s="39"/>
      <c r="L71" s="40" t="s">
        <v>66</v>
      </c>
      <c r="M71" s="37" t="s">
        <v>19</v>
      </c>
      <c r="N71" s="37" t="s">
        <v>215</v>
      </c>
      <c r="O71" s="36" t="s">
        <v>216</v>
      </c>
    </row>
    <row r="72" spans="1:15" ht="13.5" customHeight="1" x14ac:dyDescent="0.25">
      <c r="A72" s="34" t="s">
        <v>14</v>
      </c>
      <c r="B72" s="35" t="s">
        <v>198</v>
      </c>
      <c r="C72" s="36" t="s">
        <v>16</v>
      </c>
      <c r="D72" s="37" t="s">
        <v>217</v>
      </c>
      <c r="E72" s="43">
        <v>4</v>
      </c>
      <c r="F72" s="31">
        <f t="shared" si="2"/>
        <v>78</v>
      </c>
      <c r="G72" s="112">
        <v>15</v>
      </c>
      <c r="H72" s="112">
        <v>21</v>
      </c>
      <c r="I72" s="112">
        <v>20</v>
      </c>
      <c r="J72" s="112">
        <v>22</v>
      </c>
      <c r="K72" s="44"/>
      <c r="L72" s="40" t="s">
        <v>218</v>
      </c>
      <c r="M72" s="37" t="s">
        <v>19</v>
      </c>
      <c r="N72" s="37" t="s">
        <v>219</v>
      </c>
      <c r="O72" s="36" t="s">
        <v>220</v>
      </c>
    </row>
    <row r="73" spans="1:15" ht="13.5" customHeight="1" x14ac:dyDescent="0.25">
      <c r="A73" s="34" t="s">
        <v>181</v>
      </c>
      <c r="B73" s="35" t="s">
        <v>221</v>
      </c>
      <c r="C73" s="36" t="s">
        <v>16</v>
      </c>
      <c r="D73" s="37" t="s">
        <v>222</v>
      </c>
      <c r="E73" s="43">
        <v>3</v>
      </c>
      <c r="F73" s="31">
        <f>SUM(G73:J73)</f>
        <v>56</v>
      </c>
      <c r="G73" s="112">
        <v>20</v>
      </c>
      <c r="H73" s="112">
        <v>23</v>
      </c>
      <c r="I73" s="112">
        <v>7</v>
      </c>
      <c r="J73" s="112">
        <v>6</v>
      </c>
      <c r="K73" s="44"/>
      <c r="L73" s="40"/>
      <c r="M73" s="37" t="s">
        <v>223</v>
      </c>
      <c r="N73" s="37" t="s">
        <v>224</v>
      </c>
      <c r="O73" s="36" t="s">
        <v>225</v>
      </c>
    </row>
    <row r="74" spans="1:15" ht="13.5" customHeight="1" x14ac:dyDescent="0.25">
      <c r="A74" s="34" t="s">
        <v>226</v>
      </c>
      <c r="B74" s="35" t="s">
        <v>221</v>
      </c>
      <c r="C74" s="36" t="s">
        <v>16</v>
      </c>
      <c r="D74" s="37" t="s">
        <v>227</v>
      </c>
      <c r="E74" s="43">
        <v>2</v>
      </c>
      <c r="F74" s="31">
        <f>SUM(G74:J74)</f>
        <v>43</v>
      </c>
      <c r="G74" s="112">
        <v>9</v>
      </c>
      <c r="H74" s="112">
        <v>10</v>
      </c>
      <c r="I74" s="112">
        <v>13</v>
      </c>
      <c r="J74" s="112">
        <v>11</v>
      </c>
      <c r="K74" s="44"/>
      <c r="L74" s="40" t="s">
        <v>66</v>
      </c>
      <c r="M74" s="37" t="s">
        <v>19</v>
      </c>
      <c r="N74" s="37" t="s">
        <v>228</v>
      </c>
      <c r="O74" s="36" t="s">
        <v>229</v>
      </c>
    </row>
    <row r="75" spans="1:15" ht="13.5" customHeight="1" x14ac:dyDescent="0.25">
      <c r="A75" s="34" t="s">
        <v>226</v>
      </c>
      <c r="B75" s="35" t="s">
        <v>221</v>
      </c>
      <c r="C75" s="36" t="s">
        <v>22</v>
      </c>
      <c r="D75" s="37" t="s">
        <v>227</v>
      </c>
      <c r="E75" s="43">
        <v>1</v>
      </c>
      <c r="F75" s="31">
        <f t="shared" si="2"/>
        <v>20</v>
      </c>
      <c r="G75" s="112">
        <v>7</v>
      </c>
      <c r="H75" s="112">
        <v>6</v>
      </c>
      <c r="I75" s="112">
        <v>7</v>
      </c>
      <c r="J75" s="112">
        <v>0</v>
      </c>
      <c r="K75" s="39"/>
      <c r="L75" s="40" t="s">
        <v>66</v>
      </c>
      <c r="M75" s="37" t="s">
        <v>19</v>
      </c>
      <c r="N75" s="37" t="s">
        <v>230</v>
      </c>
      <c r="O75" s="36" t="s">
        <v>231</v>
      </c>
    </row>
    <row r="76" spans="1:15" ht="13.5" customHeight="1" x14ac:dyDescent="0.25">
      <c r="A76" s="34" t="s">
        <v>181</v>
      </c>
      <c r="B76" s="35" t="s">
        <v>221</v>
      </c>
      <c r="C76" s="36" t="s">
        <v>16</v>
      </c>
      <c r="D76" s="37" t="s">
        <v>232</v>
      </c>
      <c r="E76" s="43">
        <v>4</v>
      </c>
      <c r="F76" s="31">
        <f t="shared" si="2"/>
        <v>90</v>
      </c>
      <c r="G76" s="112">
        <v>19</v>
      </c>
      <c r="H76" s="112">
        <v>20</v>
      </c>
      <c r="I76" s="112">
        <v>26</v>
      </c>
      <c r="J76" s="112">
        <v>25</v>
      </c>
      <c r="K76" s="44"/>
      <c r="L76" s="40" t="s">
        <v>66</v>
      </c>
      <c r="M76" s="37" t="s">
        <v>19</v>
      </c>
      <c r="N76" s="37" t="s">
        <v>233</v>
      </c>
      <c r="O76" s="36" t="s">
        <v>234</v>
      </c>
    </row>
    <row r="77" spans="1:15" ht="13.5" customHeight="1" x14ac:dyDescent="0.25">
      <c r="A77" s="34" t="s">
        <v>181</v>
      </c>
      <c r="B77" s="35" t="s">
        <v>221</v>
      </c>
      <c r="C77" s="36" t="s">
        <v>22</v>
      </c>
      <c r="D77" s="37" t="s">
        <v>232</v>
      </c>
      <c r="E77" s="45">
        <v>2</v>
      </c>
      <c r="F77" s="31">
        <f t="shared" si="2"/>
        <v>29</v>
      </c>
      <c r="G77" s="112">
        <v>9</v>
      </c>
      <c r="H77" s="112">
        <v>9</v>
      </c>
      <c r="I77" s="112">
        <v>11</v>
      </c>
      <c r="J77" s="112">
        <v>0</v>
      </c>
      <c r="K77" s="39"/>
      <c r="L77" s="40" t="s">
        <v>66</v>
      </c>
      <c r="M77" s="37" t="s">
        <v>19</v>
      </c>
      <c r="N77" s="37" t="s">
        <v>235</v>
      </c>
      <c r="O77" s="36" t="s">
        <v>236</v>
      </c>
    </row>
    <row r="78" spans="1:15" ht="13.5" customHeight="1" x14ac:dyDescent="0.25">
      <c r="A78" s="34" t="s">
        <v>181</v>
      </c>
      <c r="B78" s="35" t="s">
        <v>221</v>
      </c>
      <c r="C78" s="36" t="s">
        <v>16</v>
      </c>
      <c r="D78" s="37" t="s">
        <v>237</v>
      </c>
      <c r="E78" s="43">
        <v>2</v>
      </c>
      <c r="F78" s="31">
        <f t="shared" ref="F78:F94" si="3">SUM(G78:J78)</f>
        <v>25</v>
      </c>
      <c r="G78" s="112">
        <v>9</v>
      </c>
      <c r="H78" s="112">
        <v>5</v>
      </c>
      <c r="I78" s="112">
        <v>4</v>
      </c>
      <c r="J78" s="112">
        <v>7</v>
      </c>
      <c r="K78" s="44"/>
      <c r="L78" s="40" t="s">
        <v>66</v>
      </c>
      <c r="M78" s="37" t="s">
        <v>19</v>
      </c>
      <c r="N78" s="37" t="s">
        <v>238</v>
      </c>
      <c r="O78" s="36" t="s">
        <v>239</v>
      </c>
    </row>
    <row r="79" spans="1:15" ht="13.5" customHeight="1" x14ac:dyDescent="0.25">
      <c r="A79" s="34" t="s">
        <v>181</v>
      </c>
      <c r="B79" s="35" t="s">
        <v>221</v>
      </c>
      <c r="C79" s="36" t="s">
        <v>22</v>
      </c>
      <c r="D79" s="37" t="s">
        <v>237</v>
      </c>
      <c r="E79" s="43">
        <v>1</v>
      </c>
      <c r="F79" s="31">
        <f t="shared" si="3"/>
        <v>14</v>
      </c>
      <c r="G79" s="112">
        <v>4</v>
      </c>
      <c r="H79" s="112">
        <v>1</v>
      </c>
      <c r="I79" s="112">
        <v>9</v>
      </c>
      <c r="J79" s="112">
        <v>0</v>
      </c>
      <c r="K79" s="39"/>
      <c r="L79" s="40" t="s">
        <v>66</v>
      </c>
      <c r="M79" s="37" t="s">
        <v>19</v>
      </c>
      <c r="N79" s="37" t="s">
        <v>240</v>
      </c>
      <c r="O79" s="36" t="s">
        <v>241</v>
      </c>
    </row>
    <row r="80" spans="1:15" ht="13.5" customHeight="1" x14ac:dyDescent="0.25">
      <c r="A80" s="34" t="s">
        <v>242</v>
      </c>
      <c r="B80" s="35" t="s">
        <v>221</v>
      </c>
      <c r="C80" s="36" t="s">
        <v>16</v>
      </c>
      <c r="D80" s="37" t="s">
        <v>243</v>
      </c>
      <c r="E80" s="43">
        <v>2</v>
      </c>
      <c r="F80" s="31">
        <f t="shared" si="3"/>
        <v>23</v>
      </c>
      <c r="G80" s="112">
        <v>5</v>
      </c>
      <c r="H80" s="112">
        <v>7</v>
      </c>
      <c r="I80" s="112">
        <v>6</v>
      </c>
      <c r="J80" s="112">
        <v>5</v>
      </c>
      <c r="K80" s="44"/>
      <c r="L80" s="40"/>
      <c r="M80" s="37" t="s">
        <v>291</v>
      </c>
      <c r="N80" s="37" t="s">
        <v>244</v>
      </c>
      <c r="O80" s="36" t="s">
        <v>245</v>
      </c>
    </row>
    <row r="81" spans="1:17" ht="13.5" customHeight="1" x14ac:dyDescent="0.25">
      <c r="A81" s="34" t="s">
        <v>242</v>
      </c>
      <c r="B81" s="35" t="s">
        <v>221</v>
      </c>
      <c r="C81" s="36" t="s">
        <v>22</v>
      </c>
      <c r="D81" s="37" t="s">
        <v>243</v>
      </c>
      <c r="E81" s="43">
        <v>1</v>
      </c>
      <c r="F81" s="31">
        <f t="shared" si="3"/>
        <v>9</v>
      </c>
      <c r="G81" s="112">
        <v>4</v>
      </c>
      <c r="H81" s="112">
        <v>1</v>
      </c>
      <c r="I81" s="112">
        <v>4</v>
      </c>
      <c r="J81" s="112">
        <v>0</v>
      </c>
      <c r="K81" s="46"/>
      <c r="L81" s="40"/>
      <c r="M81" s="37" t="s">
        <v>291</v>
      </c>
      <c r="N81" s="37" t="s">
        <v>246</v>
      </c>
      <c r="O81" s="36" t="s">
        <v>247</v>
      </c>
    </row>
    <row r="82" spans="1:17" ht="13.5" customHeight="1" x14ac:dyDescent="0.25">
      <c r="A82" s="34" t="s">
        <v>181</v>
      </c>
      <c r="B82" s="35" t="s">
        <v>221</v>
      </c>
      <c r="C82" s="36" t="s">
        <v>16</v>
      </c>
      <c r="D82" s="37" t="s">
        <v>248</v>
      </c>
      <c r="E82" s="43">
        <v>3</v>
      </c>
      <c r="F82" s="31">
        <f t="shared" si="3"/>
        <v>59</v>
      </c>
      <c r="G82" s="112">
        <v>12</v>
      </c>
      <c r="H82" s="112">
        <v>21</v>
      </c>
      <c r="I82" s="112">
        <v>16</v>
      </c>
      <c r="J82" s="112">
        <v>10</v>
      </c>
      <c r="K82" s="44"/>
      <c r="L82" s="40" t="s">
        <v>66</v>
      </c>
      <c r="M82" s="37" t="s">
        <v>19</v>
      </c>
      <c r="N82" s="37" t="s">
        <v>249</v>
      </c>
      <c r="O82" s="36" t="s">
        <v>250</v>
      </c>
    </row>
    <row r="83" spans="1:17" ht="13.5" customHeight="1" x14ac:dyDescent="0.25">
      <c r="A83" s="34" t="s">
        <v>181</v>
      </c>
      <c r="B83" s="35" t="s">
        <v>221</v>
      </c>
      <c r="C83" s="36" t="s">
        <v>22</v>
      </c>
      <c r="D83" s="37" t="s">
        <v>248</v>
      </c>
      <c r="E83" s="43">
        <v>1</v>
      </c>
      <c r="F83" s="31">
        <f t="shared" si="3"/>
        <v>18</v>
      </c>
      <c r="G83" s="112">
        <v>5</v>
      </c>
      <c r="H83" s="112">
        <v>6</v>
      </c>
      <c r="I83" s="112">
        <v>6</v>
      </c>
      <c r="J83" s="112">
        <v>1</v>
      </c>
      <c r="K83" s="39"/>
      <c r="L83" s="40" t="s">
        <v>66</v>
      </c>
      <c r="M83" s="37" t="s">
        <v>19</v>
      </c>
      <c r="N83" s="37" t="s">
        <v>251</v>
      </c>
      <c r="O83" s="36"/>
    </row>
    <row r="84" spans="1:17" ht="13.5" customHeight="1" x14ac:dyDescent="0.25">
      <c r="A84" s="34" t="s">
        <v>242</v>
      </c>
      <c r="B84" s="35" t="s">
        <v>221</v>
      </c>
      <c r="C84" s="36" t="s">
        <v>16</v>
      </c>
      <c r="D84" s="37" t="s">
        <v>252</v>
      </c>
      <c r="E84" s="43">
        <v>2</v>
      </c>
      <c r="F84" s="31">
        <f t="shared" si="3"/>
        <v>28</v>
      </c>
      <c r="G84" s="112">
        <v>9</v>
      </c>
      <c r="H84" s="112">
        <v>4</v>
      </c>
      <c r="I84" s="112">
        <v>12</v>
      </c>
      <c r="J84" s="112">
        <v>3</v>
      </c>
      <c r="K84" s="44"/>
      <c r="L84" s="40" t="s">
        <v>253</v>
      </c>
      <c r="M84" s="37" t="s">
        <v>19</v>
      </c>
      <c r="N84" s="37" t="s">
        <v>254</v>
      </c>
      <c r="O84" s="36" t="s">
        <v>255</v>
      </c>
    </row>
    <row r="85" spans="1:17" ht="13.5" customHeight="1" x14ac:dyDescent="0.25">
      <c r="A85" s="34" t="s">
        <v>181</v>
      </c>
      <c r="B85" s="35" t="s">
        <v>221</v>
      </c>
      <c r="C85" s="36" t="s">
        <v>16</v>
      </c>
      <c r="D85" s="37" t="s">
        <v>221</v>
      </c>
      <c r="E85" s="43">
        <v>3</v>
      </c>
      <c r="F85" s="31">
        <f t="shared" si="3"/>
        <v>73</v>
      </c>
      <c r="G85" s="112">
        <v>0</v>
      </c>
      <c r="H85" s="112">
        <v>0</v>
      </c>
      <c r="I85" s="112">
        <v>22</v>
      </c>
      <c r="J85" s="112">
        <v>51</v>
      </c>
      <c r="K85" s="44"/>
      <c r="L85" s="40"/>
      <c r="M85" s="37" t="s">
        <v>256</v>
      </c>
      <c r="N85" s="37" t="s">
        <v>257</v>
      </c>
      <c r="O85" s="36" t="s">
        <v>258</v>
      </c>
    </row>
    <row r="86" spans="1:17" ht="13.5" customHeight="1" x14ac:dyDescent="0.25">
      <c r="A86" s="34" t="s">
        <v>181</v>
      </c>
      <c r="B86" s="35" t="s">
        <v>221</v>
      </c>
      <c r="C86" s="36" t="s">
        <v>16</v>
      </c>
      <c r="D86" s="37" t="s">
        <v>259</v>
      </c>
      <c r="E86" s="43">
        <v>4</v>
      </c>
      <c r="F86" s="31">
        <f t="shared" si="3"/>
        <v>93</v>
      </c>
      <c r="G86" s="112">
        <v>24</v>
      </c>
      <c r="H86" s="112">
        <v>44</v>
      </c>
      <c r="I86" s="112">
        <v>25</v>
      </c>
      <c r="J86" s="112">
        <v>0</v>
      </c>
      <c r="K86" s="44"/>
      <c r="L86" s="40" t="s">
        <v>260</v>
      </c>
      <c r="M86" s="37" t="s">
        <v>19</v>
      </c>
      <c r="N86" s="37" t="s">
        <v>261</v>
      </c>
      <c r="O86" s="36" t="s">
        <v>262</v>
      </c>
    </row>
    <row r="87" spans="1:17" ht="13.5" customHeight="1" x14ac:dyDescent="0.25">
      <c r="A87" s="34" t="s">
        <v>181</v>
      </c>
      <c r="B87" s="35" t="s">
        <v>221</v>
      </c>
      <c r="C87" s="36" t="s">
        <v>22</v>
      </c>
      <c r="D87" s="37" t="s">
        <v>259</v>
      </c>
      <c r="E87" s="43">
        <v>2</v>
      </c>
      <c r="F87" s="31">
        <f t="shared" si="3"/>
        <v>40</v>
      </c>
      <c r="G87" s="112">
        <v>12</v>
      </c>
      <c r="H87" s="112">
        <v>13</v>
      </c>
      <c r="I87" s="112">
        <v>15</v>
      </c>
      <c r="J87" s="112">
        <v>0</v>
      </c>
      <c r="K87" s="39"/>
      <c r="L87" s="40" t="s">
        <v>66</v>
      </c>
      <c r="M87" s="37" t="s">
        <v>19</v>
      </c>
      <c r="N87" s="37" t="s">
        <v>263</v>
      </c>
      <c r="O87" s="36" t="s">
        <v>264</v>
      </c>
    </row>
    <row r="88" spans="1:17" ht="13.5" customHeight="1" x14ac:dyDescent="0.25">
      <c r="A88" s="34" t="s">
        <v>181</v>
      </c>
      <c r="B88" s="35" t="s">
        <v>221</v>
      </c>
      <c r="C88" s="36" t="s">
        <v>16</v>
      </c>
      <c r="D88" s="37" t="s">
        <v>265</v>
      </c>
      <c r="E88" s="43">
        <v>2</v>
      </c>
      <c r="F88" s="31">
        <f t="shared" si="3"/>
        <v>20</v>
      </c>
      <c r="G88" s="112">
        <v>2</v>
      </c>
      <c r="H88" s="112">
        <v>3</v>
      </c>
      <c r="I88" s="112">
        <v>10</v>
      </c>
      <c r="J88" s="112">
        <v>5</v>
      </c>
      <c r="K88" s="44"/>
      <c r="L88" s="40" t="s">
        <v>66</v>
      </c>
      <c r="M88" s="37" t="s">
        <v>19</v>
      </c>
      <c r="N88" s="37" t="s">
        <v>266</v>
      </c>
      <c r="O88" s="36" t="s">
        <v>267</v>
      </c>
    </row>
    <row r="89" spans="1:17" ht="13.5" customHeight="1" x14ac:dyDescent="0.25">
      <c r="A89" s="34" t="s">
        <v>242</v>
      </c>
      <c r="B89" s="35" t="s">
        <v>221</v>
      </c>
      <c r="C89" s="36" t="s">
        <v>16</v>
      </c>
      <c r="D89" s="37" t="s">
        <v>268</v>
      </c>
      <c r="E89" s="43">
        <v>1</v>
      </c>
      <c r="F89" s="31">
        <f t="shared" si="3"/>
        <v>10</v>
      </c>
      <c r="G89" s="112">
        <v>4</v>
      </c>
      <c r="H89" s="112">
        <v>1</v>
      </c>
      <c r="I89" s="112">
        <v>3</v>
      </c>
      <c r="J89" s="112">
        <v>2</v>
      </c>
      <c r="K89" s="44"/>
      <c r="L89" s="40" t="s">
        <v>66</v>
      </c>
      <c r="M89" s="37" t="s">
        <v>19</v>
      </c>
      <c r="N89" s="37" t="s">
        <v>269</v>
      </c>
      <c r="O89" s="36" t="s">
        <v>270</v>
      </c>
    </row>
    <row r="90" spans="1:17" ht="13.5" customHeight="1" x14ac:dyDescent="0.25">
      <c r="A90" s="34" t="s">
        <v>242</v>
      </c>
      <c r="B90" s="35" t="s">
        <v>221</v>
      </c>
      <c r="C90" s="36" t="s">
        <v>16</v>
      </c>
      <c r="D90" s="37" t="s">
        <v>271</v>
      </c>
      <c r="E90" s="43">
        <v>4</v>
      </c>
      <c r="F90" s="31">
        <f t="shared" si="3"/>
        <v>46</v>
      </c>
      <c r="G90" s="113">
        <v>8</v>
      </c>
      <c r="H90" s="113">
        <v>6</v>
      </c>
      <c r="I90" s="113">
        <v>11</v>
      </c>
      <c r="J90" s="113">
        <v>21</v>
      </c>
      <c r="K90" s="44"/>
      <c r="L90" s="40" t="s">
        <v>66</v>
      </c>
      <c r="M90" s="37" t="s">
        <v>19</v>
      </c>
      <c r="N90" s="37" t="s">
        <v>272</v>
      </c>
      <c r="O90" s="36" t="s">
        <v>273</v>
      </c>
    </row>
    <row r="91" spans="1:17" ht="13.5" customHeight="1" x14ac:dyDescent="0.25">
      <c r="A91" s="47" t="s">
        <v>242</v>
      </c>
      <c r="B91" s="48" t="s">
        <v>221</v>
      </c>
      <c r="C91" s="49" t="s">
        <v>22</v>
      </c>
      <c r="D91" s="50" t="s">
        <v>271</v>
      </c>
      <c r="E91" s="45">
        <v>1</v>
      </c>
      <c r="F91" s="31">
        <f t="shared" si="3"/>
        <v>6</v>
      </c>
      <c r="G91" s="113">
        <v>1</v>
      </c>
      <c r="H91" s="113">
        <v>4</v>
      </c>
      <c r="I91" s="113">
        <v>1</v>
      </c>
      <c r="J91" s="113">
        <v>0</v>
      </c>
      <c r="K91" s="39"/>
      <c r="L91" s="40" t="s">
        <v>66</v>
      </c>
      <c r="M91" s="50" t="s">
        <v>19</v>
      </c>
      <c r="N91" s="50" t="s">
        <v>274</v>
      </c>
      <c r="O91" s="49" t="s">
        <v>275</v>
      </c>
    </row>
    <row r="92" spans="1:17" ht="13.5" customHeight="1" x14ac:dyDescent="0.25">
      <c r="A92" s="34" t="s">
        <v>276</v>
      </c>
      <c r="B92" s="35" t="s">
        <v>221</v>
      </c>
      <c r="C92" s="36" t="s">
        <v>16</v>
      </c>
      <c r="D92" s="37" t="s">
        <v>277</v>
      </c>
      <c r="E92" s="43">
        <v>2</v>
      </c>
      <c r="F92" s="31">
        <f t="shared" si="3"/>
        <v>49</v>
      </c>
      <c r="G92" s="112">
        <v>10</v>
      </c>
      <c r="H92" s="112">
        <v>14</v>
      </c>
      <c r="I92" s="112">
        <v>11</v>
      </c>
      <c r="J92" s="112">
        <v>14</v>
      </c>
      <c r="K92" s="44"/>
      <c r="L92" s="40" t="s">
        <v>66</v>
      </c>
      <c r="M92" s="37" t="s">
        <v>19</v>
      </c>
      <c r="N92" s="37" t="s">
        <v>278</v>
      </c>
      <c r="O92" s="36" t="s">
        <v>279</v>
      </c>
    </row>
    <row r="93" spans="1:17" ht="13.5" customHeight="1" x14ac:dyDescent="0.25">
      <c r="A93" s="47" t="s">
        <v>276</v>
      </c>
      <c r="B93" s="48" t="s">
        <v>221</v>
      </c>
      <c r="C93" s="49" t="s">
        <v>22</v>
      </c>
      <c r="D93" s="50" t="s">
        <v>277</v>
      </c>
      <c r="E93" s="45">
        <v>1</v>
      </c>
      <c r="F93" s="31">
        <f t="shared" si="3"/>
        <v>9</v>
      </c>
      <c r="G93" s="113">
        <v>3</v>
      </c>
      <c r="H93" s="113">
        <v>1</v>
      </c>
      <c r="I93" s="113">
        <v>5</v>
      </c>
      <c r="J93" s="113">
        <v>0</v>
      </c>
      <c r="K93" s="39"/>
      <c r="L93" s="40" t="s">
        <v>66</v>
      </c>
      <c r="M93" s="50" t="s">
        <v>19</v>
      </c>
      <c r="N93" s="50" t="s">
        <v>280</v>
      </c>
      <c r="O93" s="49" t="s">
        <v>281</v>
      </c>
      <c r="Q93" s="51"/>
    </row>
    <row r="94" spans="1:17" ht="13.5" customHeight="1" x14ac:dyDescent="0.25">
      <c r="A94" s="34" t="s">
        <v>276</v>
      </c>
      <c r="B94" s="35" t="s">
        <v>221</v>
      </c>
      <c r="C94" s="36" t="s">
        <v>16</v>
      </c>
      <c r="D94" s="37" t="s">
        <v>282</v>
      </c>
      <c r="E94" s="43">
        <v>1</v>
      </c>
      <c r="F94" s="31">
        <f t="shared" si="3"/>
        <v>13</v>
      </c>
      <c r="G94" s="112">
        <v>2</v>
      </c>
      <c r="H94" s="112">
        <v>2</v>
      </c>
      <c r="I94" s="112">
        <v>5</v>
      </c>
      <c r="J94" s="112">
        <v>4</v>
      </c>
      <c r="K94" s="44"/>
      <c r="L94" s="40" t="s">
        <v>66</v>
      </c>
      <c r="M94" s="37" t="s">
        <v>19</v>
      </c>
      <c r="N94" s="37" t="s">
        <v>283</v>
      </c>
      <c r="O94" s="36" t="s">
        <v>284</v>
      </c>
    </row>
    <row r="95" spans="1:17" ht="15.75" thickBot="1" x14ac:dyDescent="0.3">
      <c r="A95" s="52"/>
      <c r="B95" s="53"/>
      <c r="C95" s="54"/>
      <c r="D95" s="55"/>
      <c r="E95" s="56"/>
      <c r="F95" s="54"/>
      <c r="G95" s="57"/>
      <c r="H95" s="57"/>
      <c r="I95" s="57"/>
      <c r="J95" s="57"/>
      <c r="K95" s="57"/>
      <c r="L95" s="58"/>
      <c r="M95" s="55"/>
      <c r="N95" s="59"/>
      <c r="O95" s="60"/>
    </row>
    <row r="96" spans="1:17" x14ac:dyDescent="0.25">
      <c r="A96" s="61"/>
      <c r="B96" s="62"/>
      <c r="C96" s="63"/>
      <c r="D96" s="64"/>
      <c r="E96" s="65">
        <f t="shared" ref="E96:J96" si="4">SUBTOTAL(9,E5:E95)</f>
        <v>241</v>
      </c>
      <c r="F96" s="65">
        <f t="shared" si="4"/>
        <v>4579</v>
      </c>
      <c r="G96" s="65">
        <f t="shared" si="4"/>
        <v>1053</v>
      </c>
      <c r="H96" s="65">
        <f t="shared" si="4"/>
        <v>1242</v>
      </c>
      <c r="I96" s="65">
        <f t="shared" si="4"/>
        <v>1305</v>
      </c>
      <c r="J96" s="65">
        <f t="shared" si="4"/>
        <v>979</v>
      </c>
      <c r="K96" s="66"/>
      <c r="L96" s="67"/>
      <c r="M96" s="64"/>
      <c r="N96" s="64"/>
      <c r="O96" s="63"/>
    </row>
    <row r="97" spans="1:15" x14ac:dyDescent="0.25">
      <c r="A97" s="61"/>
      <c r="B97" s="62"/>
      <c r="C97" s="63"/>
      <c r="D97" s="64"/>
      <c r="E97" s="68"/>
      <c r="F97" s="63"/>
      <c r="G97" s="69"/>
      <c r="H97" s="69"/>
      <c r="I97" s="69"/>
      <c r="J97" s="69"/>
      <c r="K97" s="69"/>
      <c r="L97" s="70"/>
      <c r="M97" s="64"/>
      <c r="N97" s="64"/>
      <c r="O97" s="63"/>
    </row>
    <row r="98" spans="1:15" s="74" customFormat="1" ht="8.25" customHeight="1" x14ac:dyDescent="0.25">
      <c r="A98" s="71"/>
      <c r="B98" s="72"/>
      <c r="C98" s="73"/>
      <c r="E98" s="75"/>
      <c r="F98" s="75"/>
      <c r="G98" s="76"/>
      <c r="H98" s="76"/>
      <c r="I98" s="76"/>
      <c r="J98" s="76"/>
      <c r="K98" s="76"/>
      <c r="L98" s="77"/>
      <c r="M98" s="78"/>
      <c r="N98" s="78"/>
      <c r="O98" s="79"/>
    </row>
    <row r="99" spans="1:15" s="74" customFormat="1" ht="8.25" customHeight="1" x14ac:dyDescent="0.25">
      <c r="A99" s="71"/>
      <c r="B99" s="72"/>
      <c r="C99" s="73"/>
      <c r="E99" s="75"/>
      <c r="F99" s="75"/>
      <c r="G99" s="76"/>
      <c r="H99" s="76"/>
      <c r="I99" s="76"/>
      <c r="J99" s="76"/>
      <c r="K99" s="76"/>
      <c r="L99" s="77"/>
      <c r="M99" s="78"/>
      <c r="N99" s="78"/>
      <c r="O99" s="79"/>
    </row>
    <row r="100" spans="1:15" s="74" customFormat="1" ht="8.25" customHeight="1" x14ac:dyDescent="0.25">
      <c r="A100" s="71"/>
      <c r="B100" s="72"/>
      <c r="C100" s="73"/>
      <c r="E100" s="75"/>
      <c r="F100" s="75"/>
      <c r="G100" s="76"/>
      <c r="H100" s="76"/>
      <c r="I100" s="76"/>
      <c r="J100" s="76"/>
      <c r="K100" s="76"/>
      <c r="L100" s="77"/>
      <c r="M100" s="78"/>
      <c r="N100" s="78"/>
      <c r="O100" s="79"/>
    </row>
    <row r="101" spans="1:15" ht="87" customHeight="1" x14ac:dyDescent="0.25">
      <c r="D101" s="80" t="s">
        <v>285</v>
      </c>
      <c r="E101" s="80" t="s">
        <v>286</v>
      </c>
      <c r="F101" s="81" t="s">
        <v>287</v>
      </c>
      <c r="G101" s="82" t="s">
        <v>7</v>
      </c>
      <c r="H101" s="82" t="s">
        <v>8</v>
      </c>
      <c r="I101" s="82" t="s">
        <v>9</v>
      </c>
      <c r="J101" s="82" t="s">
        <v>10</v>
      </c>
      <c r="K101" s="82"/>
      <c r="L101" s="83"/>
      <c r="M101" s="81" t="s">
        <v>288</v>
      </c>
      <c r="O101" s="84"/>
    </row>
    <row r="102" spans="1:15" x14ac:dyDescent="0.25">
      <c r="D102" s="85" t="s">
        <v>22</v>
      </c>
      <c r="E102" s="85">
        <f>SUMIF($C$5:$C$95,$D$102,$E$5:$E$95)</f>
        <v>46</v>
      </c>
      <c r="F102" s="86">
        <f>SUMIF($C$5:$C$95,$D$102,$F$5:$F$95)</f>
        <v>873</v>
      </c>
      <c r="G102" s="87">
        <f>SUMIF($C$5:$C$95,$D$102,$G$5:$G$95)</f>
        <v>237</v>
      </c>
      <c r="H102" s="87">
        <f>SUMIF($C$5:$C$95,$D$102,$H$5:$H$95)</f>
        <v>264</v>
      </c>
      <c r="I102" s="87">
        <f>SUMIF($C$5:$C$95,$D$102,$I$5:$I$95)</f>
        <v>338</v>
      </c>
      <c r="J102" s="87">
        <f>SUMIF($C$5:$C$95,$D$102,$J$5:$J$95)</f>
        <v>34</v>
      </c>
      <c r="K102" s="87"/>
      <c r="L102" s="88"/>
      <c r="M102" s="89">
        <v>885</v>
      </c>
      <c r="N102" s="90"/>
      <c r="O102" s="91"/>
    </row>
    <row r="103" spans="1:15" x14ac:dyDescent="0.25">
      <c r="A103" s="92"/>
      <c r="B103" s="93"/>
      <c r="C103" s="75"/>
      <c r="D103" s="85" t="s">
        <v>16</v>
      </c>
      <c r="E103" s="85">
        <f>SUMIF($C$5:$C$95,$D$103,$E$5:$E$95)</f>
        <v>195</v>
      </c>
      <c r="F103" s="86">
        <f>SUMIF($C$5:$C$95,$D$103,$F$5:$F$95)</f>
        <v>3706</v>
      </c>
      <c r="G103" s="87">
        <f>SUMIF($C$5:$C$95,$D$103,$G$5:$G$95)</f>
        <v>816</v>
      </c>
      <c r="H103" s="87">
        <f>SUMIF($C$5:$C$95,$D$103,$H$5:$H$95)</f>
        <v>978</v>
      </c>
      <c r="I103" s="87">
        <f>SUMIF($C$5:$C$95,$D$103,$I$5:$I$95)</f>
        <v>967</v>
      </c>
      <c r="J103" s="87">
        <f>SUMIF($C$5:$C$95,$D$103,$J$5:$J$95)</f>
        <v>945</v>
      </c>
      <c r="K103" s="87"/>
      <c r="L103" s="88"/>
      <c r="M103" s="89">
        <v>3834</v>
      </c>
      <c r="O103" s="91"/>
    </row>
    <row r="104" spans="1:15" x14ac:dyDescent="0.25">
      <c r="D104" s="94" t="s">
        <v>289</v>
      </c>
      <c r="E104" s="99">
        <f t="shared" ref="E104:J104" si="5">SUM(E102:E103)</f>
        <v>241</v>
      </c>
      <c r="F104" s="100">
        <f t="shared" si="5"/>
        <v>4579</v>
      </c>
      <c r="G104" s="101">
        <f t="shared" si="5"/>
        <v>1053</v>
      </c>
      <c r="H104" s="101">
        <f t="shared" si="5"/>
        <v>1242</v>
      </c>
      <c r="I104" s="101">
        <f t="shared" si="5"/>
        <v>1305</v>
      </c>
      <c r="J104" s="101">
        <f t="shared" si="5"/>
        <v>979</v>
      </c>
      <c r="K104" s="101"/>
      <c r="L104" s="102"/>
      <c r="M104" s="103">
        <f>SUM(M102:M103)</f>
        <v>4719</v>
      </c>
      <c r="O104" s="84"/>
    </row>
    <row r="105" spans="1:15" ht="23.25" x14ac:dyDescent="0.25">
      <c r="D105" s="95" t="s">
        <v>290</v>
      </c>
      <c r="F105" s="96">
        <f>(F104/M104)-1</f>
        <v>-2.9667302394575157E-2</v>
      </c>
    </row>
    <row r="107" spans="1:15" x14ac:dyDescent="0.25">
      <c r="A107" s="78" t="s">
        <v>293</v>
      </c>
    </row>
  </sheetData>
  <hyperlinks>
    <hyperlink ref="N12" r:id="rId1" xr:uid="{7FB07CEB-B3F8-48F8-8668-4BE2617E42DF}"/>
    <hyperlink ref="N39" r:id="rId2" xr:uid="{55ED9581-B7FC-4ED6-8182-EAF94FC7A2B9}"/>
    <hyperlink ref="N35" r:id="rId3" xr:uid="{23730C5E-CEEF-4374-9BD6-A167F4CB81EF}"/>
    <hyperlink ref="N33" r:id="rId4" xr:uid="{D3C47CCF-CBE4-4BD5-AB9C-F120277F16E2}"/>
    <hyperlink ref="N82" r:id="rId5" xr:uid="{F14E2BF4-8FD1-4A24-980B-BFD4C20BA668}"/>
    <hyperlink ref="N76" r:id="rId6" xr:uid="{A1E12A7D-95F2-4959-987A-78E0DC9FC751}"/>
    <hyperlink ref="N49" r:id="rId7" xr:uid="{8865226C-BE81-4361-978A-ACB519A0E4EC}"/>
    <hyperlink ref="N58" r:id="rId8" display="mailto:isafoge@coimbrasul.pt" xr:uid="{364C14F1-1D46-4FFE-983E-11A6CE48823D}"/>
    <hyperlink ref="N55" r:id="rId9" display="mailto:eugeniacarrico@coimbrasul.pt" xr:uid="{024EF3BE-EDEC-439B-BC82-94EF96185168}"/>
    <hyperlink ref="N54" r:id="rId10" xr:uid="{C5D72ADD-55A1-4701-9BD3-61BCB6B5B532}"/>
    <hyperlink ref="N83" r:id="rId11" xr:uid="{42E61010-A667-473C-A4C4-BDBCD13DD81C}"/>
  </hyperlinks>
  <pageMargins left="0.7" right="0.7" top="0.75" bottom="0.75" header="0.3" footer="0.3"/>
  <pageSetup paperSize="9" scale="95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RE_18_19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Simões</dc:creator>
  <cp:lastModifiedBy>Paulo Bernardo</cp:lastModifiedBy>
  <cp:lastPrinted>2018-09-11T16:49:07Z</cp:lastPrinted>
  <dcterms:created xsi:type="dcterms:W3CDTF">2018-09-10T21:34:14Z</dcterms:created>
  <dcterms:modified xsi:type="dcterms:W3CDTF">2018-09-11T16:55:04Z</dcterms:modified>
</cp:coreProperties>
</file>